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credick\Documents\DrupalUploads\Ratings\"/>
    </mc:Choice>
  </mc:AlternateContent>
  <xr:revisionPtr revIDLastSave="0" documentId="8_{0B1883D4-482D-4B92-B383-365CD8810600}" xr6:coauthVersionLast="47" xr6:coauthVersionMax="47" xr10:uidLastSave="{00000000-0000-0000-0000-000000000000}"/>
  <bookViews>
    <workbookView xWindow="-108" yWindow="-108" windowWidth="23256" windowHeight="12576" xr2:uid="{00000000-000D-0000-FFFF-FFFF00000000}"/>
  </bookViews>
  <sheets>
    <sheet name="Instructions" sheetId="1" r:id="rId1"/>
    <sheet name="Training Questions" sheetId="7" r:id="rId2"/>
    <sheet name="Training Worksheet 1-40 FF" sheetId="3" r:id="rId3"/>
    <sheet name="Training Worksheet 1-90 FF " sheetId="4" r:id="rId4"/>
    <sheet name="Training Worksheet 1-145 FF " sheetId="5" r:id="rId5"/>
    <sheet name="Training Worksheet 1-250 FF" sheetId="6" r:id="rId6"/>
  </sheets>
  <definedNames>
    <definedName name="OLE_LINK1" localSheetId="0">Instructions!#REF!</definedName>
    <definedName name="OLE_LINK3" localSheetId="4">'Training Worksheet 1-145 FF '!#REF!</definedName>
    <definedName name="OLE_LINK3" localSheetId="5">'Training Worksheet 1-250 FF'!#REF!</definedName>
    <definedName name="OLE_LINK3" localSheetId="2">'Training Worksheet 1-40 FF'!#REF!</definedName>
    <definedName name="OLE_LINK3" localSheetId="3">'Training Worksheet 1-90 FF '!#REF!</definedName>
    <definedName name="_xlnm.Print_Area" localSheetId="1">'Training Questions'!$C$2:$BD$48</definedName>
    <definedName name="_xlnm.Print_Area" localSheetId="4">'Training Worksheet 1-145 FF '!$B$1:$L$154</definedName>
    <definedName name="_xlnm.Print_Area" localSheetId="5">'Training Worksheet 1-250 FF'!$B$1:$L$259</definedName>
    <definedName name="_xlnm.Print_Area" localSheetId="2">'Training Worksheet 1-40 FF'!$B$1:$L$49</definedName>
    <definedName name="_xlnm.Print_Area" localSheetId="3">'Training Worksheet 1-90 FF '!$B$1:$L$99</definedName>
    <definedName name="_xlnm.Print_Titles" localSheetId="4">'Training Worksheet 1-145 FF '!$8:$8</definedName>
    <definedName name="_xlnm.Print_Titles" localSheetId="5">'Training Worksheet 1-250 FF'!$8:$8</definedName>
    <definedName name="_xlnm.Print_Titles" localSheetId="3">'Training Worksheet 1-90 FF '!$8:$8</definedName>
    <definedName name="Z_9DC04648_10C7_4756_B32D_2416525DE736_.wvu.Cols" localSheetId="4" hidden="1">'Training Worksheet 1-145 FF '!$Q:$Q</definedName>
    <definedName name="Z_9DC04648_10C7_4756_B32D_2416525DE736_.wvu.Cols" localSheetId="5" hidden="1">'Training Worksheet 1-250 FF'!$Q:$Q</definedName>
    <definedName name="Z_9DC04648_10C7_4756_B32D_2416525DE736_.wvu.Cols" localSheetId="2" hidden="1">'Training Worksheet 1-40 FF'!$Q:$Q</definedName>
    <definedName name="Z_9DC04648_10C7_4756_B32D_2416525DE736_.wvu.Cols" localSheetId="3" hidden="1">'Training Worksheet 1-90 FF '!$Q:$Q</definedName>
    <definedName name="Z_9DC04648_10C7_4756_B32D_2416525DE736_.wvu.PrintArea" localSheetId="4" hidden="1">'Training Worksheet 1-145 FF '!$B$1:$K$23</definedName>
    <definedName name="Z_9DC04648_10C7_4756_B32D_2416525DE736_.wvu.PrintArea" localSheetId="5" hidden="1">'Training Worksheet 1-250 FF'!$B$1:$K$23</definedName>
    <definedName name="Z_9DC04648_10C7_4756_B32D_2416525DE736_.wvu.PrintArea" localSheetId="2" hidden="1">'Training Worksheet 1-40 FF'!$B$1:$K$23</definedName>
    <definedName name="Z_9DC04648_10C7_4756_B32D_2416525DE736_.wvu.PrintArea" localSheetId="3" hidden="1">'Training Worksheet 1-90 FF '!$B$1:$K$23</definedName>
  </definedNames>
  <calcPr calcId="191029"/>
  <customWorkbookViews>
    <customWorkbookView name="Vernon Ward - Personal View" guid="{9DC04648-10C7-4756-B32D-2416525DE736}" mergeInterval="0" personalView="1" maximized="1" xWindow="-8" yWindow="-8" windowWidth="2576" windowHeight="106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6" l="1"/>
  <c r="D4" i="5"/>
  <c r="D4" i="4"/>
  <c r="C259" i="6"/>
  <c r="C154" i="5"/>
  <c r="C99" i="4"/>
  <c r="C49" i="3"/>
  <c r="D4" i="3" s="1"/>
  <c r="B256" i="6"/>
  <c r="B257" i="6"/>
  <c r="B258" i="6" s="1"/>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I259" i="6"/>
  <c r="I7" i="6" s="1"/>
  <c r="H259" i="6"/>
  <c r="H7" i="6" s="1"/>
  <c r="G259" i="6"/>
  <c r="G7" i="6" s="1"/>
  <c r="F259" i="6"/>
  <c r="F7" i="6" s="1"/>
  <c r="E259" i="6"/>
  <c r="E7" i="6" s="1"/>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B49" i="6"/>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I154" i="5"/>
  <c r="H154" i="5"/>
  <c r="G154" i="5"/>
  <c r="F154" i="5"/>
  <c r="E154"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B49" i="5"/>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H7" i="5"/>
  <c r="G7" i="5"/>
  <c r="L98" i="4"/>
  <c r="L97" i="4"/>
  <c r="L96" i="4"/>
  <c r="L95" i="4"/>
  <c r="L94" i="4"/>
  <c r="L93" i="4"/>
  <c r="L92" i="4"/>
  <c r="L91" i="4"/>
  <c r="L90" i="4"/>
  <c r="L89" i="4"/>
  <c r="L88" i="4"/>
  <c r="L87" i="4"/>
  <c r="L86" i="4"/>
  <c r="L85" i="4"/>
  <c r="L84" i="4"/>
  <c r="L83" i="4"/>
  <c r="L82" i="4"/>
  <c r="L81" i="4"/>
  <c r="L80" i="4"/>
  <c r="L79" i="4"/>
  <c r="L78" i="4"/>
  <c r="B49" i="4"/>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I99" i="4"/>
  <c r="H99" i="4"/>
  <c r="H7" i="4" s="1"/>
  <c r="G99" i="4"/>
  <c r="G7" i="4" s="1"/>
  <c r="F99" i="4"/>
  <c r="E9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48" i="3"/>
  <c r="L47" i="3"/>
  <c r="L46" i="3"/>
  <c r="L45" i="3"/>
  <c r="L44" i="3"/>
  <c r="L43" i="3"/>
  <c r="L42" i="3"/>
  <c r="L41" i="3"/>
  <c r="L40" i="3"/>
  <c r="L39" i="3"/>
  <c r="L38" i="3"/>
  <c r="L37" i="3"/>
  <c r="L36" i="3"/>
  <c r="L35" i="3"/>
  <c r="L34" i="3"/>
  <c r="L33" i="3"/>
  <c r="L32" i="3"/>
  <c r="L31" i="3"/>
  <c r="L30" i="3"/>
  <c r="L29" i="3"/>
  <c r="L28" i="3"/>
  <c r="L27" i="3"/>
  <c r="L26" i="3"/>
  <c r="L25" i="3"/>
  <c r="L24" i="3"/>
  <c r="L10" i="3"/>
  <c r="L11" i="3"/>
  <c r="L12" i="3"/>
  <c r="L13" i="3"/>
  <c r="L14" i="3"/>
  <c r="L15" i="3"/>
  <c r="L16" i="3"/>
  <c r="L17" i="3"/>
  <c r="L18" i="3"/>
  <c r="L19" i="3"/>
  <c r="L20" i="3"/>
  <c r="L21" i="3"/>
  <c r="L22" i="3"/>
  <c r="L23" i="3"/>
  <c r="I49" i="3"/>
  <c r="H49" i="3"/>
  <c r="H7" i="3" s="1"/>
  <c r="G49" i="3"/>
  <c r="G7" i="3" s="1"/>
  <c r="E49" i="3"/>
  <c r="F49" i="3"/>
  <c r="L9" i="3"/>
  <c r="I7" i="5" l="1"/>
  <c r="E7" i="5"/>
  <c r="F7" i="5"/>
  <c r="E7" i="4"/>
  <c r="F7" i="4"/>
  <c r="I7" i="4"/>
  <c r="I7" i="3"/>
  <c r="F7" i="3"/>
  <c r="E7" i="3"/>
</calcChain>
</file>

<file path=xl/sharedStrings.xml><?xml version="1.0" encoding="utf-8"?>
<sst xmlns="http://schemas.openxmlformats.org/spreadsheetml/2006/main" count="165" uniqueCount="77">
  <si>
    <t>Number of Officers</t>
  </si>
  <si>
    <t>Number of Drivers</t>
  </si>
  <si>
    <t>Fire Department Training</t>
  </si>
  <si>
    <t>Facilities Training</t>
  </si>
  <si>
    <t>Company Training</t>
  </si>
  <si>
    <t>Officer Training</t>
  </si>
  <si>
    <t>Drivers Training</t>
  </si>
  <si>
    <t>Hazardous Material Training</t>
  </si>
  <si>
    <t>New Driver Training</t>
  </si>
  <si>
    <t>Recruit Training</t>
  </si>
  <si>
    <t xml:space="preserve">  </t>
  </si>
  <si>
    <t>Training from other departments</t>
  </si>
  <si>
    <t>Training Records</t>
  </si>
  <si>
    <t xml:space="preserve">The department should complete the form provided concerning training, the departments must have all training records available for review during the inspection. The Inspector will review the records at the time of the inspection.  </t>
  </si>
  <si>
    <r>
      <t xml:space="preserve">Officer Training is specifically for the officers of the department, to improve their skills as a fire ground officer. Officers training can also include leadership training.  </t>
    </r>
    <r>
      <rPr>
        <b/>
        <sz val="11"/>
        <color indexed="8"/>
        <rFont val="Calibri"/>
        <family val="2"/>
      </rPr>
      <t xml:space="preserve">Maximum credit is 12 hours per officer. </t>
    </r>
    <r>
      <rPr>
        <sz val="11"/>
        <color theme="1"/>
        <rFont val="Calibri"/>
        <family val="2"/>
        <scheme val="minor"/>
      </rPr>
      <t>If an officer has more than 12 hours of officers training put those extra hours under company training.</t>
    </r>
  </si>
  <si>
    <r>
      <t xml:space="preserve">Hazardous Material Training should be at a minimum awareness level in accordance with the general criteria of NFPA 472. </t>
    </r>
    <r>
      <rPr>
        <b/>
        <sz val="11"/>
        <color indexed="8"/>
        <rFont val="Calibri"/>
        <family val="2"/>
      </rPr>
      <t xml:space="preserve">Maximum credit given is 6 hours per firefighter. </t>
    </r>
    <r>
      <rPr>
        <sz val="11"/>
        <color theme="1"/>
        <rFont val="Calibri"/>
        <family val="2"/>
        <scheme val="minor"/>
      </rPr>
      <t>If a firefighter has more than 6 hours of Hazardous Material training, put those extra hours under company training.</t>
    </r>
  </si>
  <si>
    <t xml:space="preserve">If a department has a new driver program, the department should document the hours of new driver training obtained during the last 12 months for each new driver. For maximum credit in this area, each new driver should obtain 60 hours of driver training. </t>
  </si>
  <si>
    <t xml:space="preserve">If a department has a new firefighter recruit program the department should document the hours of new recruit training obtained during the last 12 months for each new firefighter. For maximum credit in this area each new firefighter should obtain 240 hours of firefighters training in 12 months. </t>
  </si>
  <si>
    <r>
      <t xml:space="preserve">Company Training is any </t>
    </r>
    <r>
      <rPr>
        <b/>
        <sz val="11"/>
        <color indexed="8"/>
        <rFont val="Calibri"/>
        <family val="2"/>
      </rPr>
      <t>structural</t>
    </r>
    <r>
      <rPr>
        <sz val="11"/>
        <color theme="1"/>
        <rFont val="Calibri"/>
        <family val="2"/>
        <scheme val="minor"/>
      </rPr>
      <t xml:space="preserve"> </t>
    </r>
    <r>
      <rPr>
        <b/>
        <sz val="11"/>
        <color indexed="8"/>
        <rFont val="Calibri"/>
        <family val="2"/>
      </rPr>
      <t>fire suppression training</t>
    </r>
    <r>
      <rPr>
        <sz val="11"/>
        <color theme="1"/>
        <rFont val="Calibri"/>
        <family val="2"/>
        <scheme val="minor"/>
      </rPr>
      <t xml:space="preserve">. This training can be held at the fire station, open areas, streets, acquired structures, etc. Departments are allowed to count up to 12 hours of Medical Responder or EMT training per year toward company training. Water rescue, land search and other non-fire suppression training is not creditable. </t>
    </r>
    <r>
      <rPr>
        <b/>
        <sz val="11"/>
        <color indexed="8"/>
        <rFont val="Calibri"/>
        <family val="2"/>
      </rPr>
      <t>Maximum credit given is 192 hours per firefighter.</t>
    </r>
    <r>
      <rPr>
        <sz val="11"/>
        <color theme="1"/>
        <rFont val="Calibri"/>
        <family val="2"/>
        <scheme val="minor"/>
      </rPr>
      <t xml:space="preserve"> </t>
    </r>
  </si>
  <si>
    <r>
      <t xml:space="preserve">Meetings such as Board meetings, Association meetings, Budget meetings, Staff meetings are </t>
    </r>
    <r>
      <rPr>
        <b/>
        <u/>
        <sz val="11"/>
        <color indexed="10"/>
        <rFont val="Calibri"/>
        <family val="2"/>
      </rPr>
      <t>not considered officers training</t>
    </r>
    <r>
      <rPr>
        <u/>
        <sz val="11"/>
        <color indexed="10"/>
        <rFont val="Calibri"/>
        <family val="2"/>
      </rPr>
      <t>.</t>
    </r>
    <r>
      <rPr>
        <sz val="11"/>
        <color theme="1"/>
        <rFont val="Calibri"/>
        <family val="2"/>
        <scheme val="minor"/>
      </rPr>
      <t xml:space="preserve"> </t>
    </r>
  </si>
  <si>
    <t>If the department has firefighters who are members of another department, the training they obtain from that department may be creditable for your department. Training held at a facility, new drivers training and Haz Mat training can be credited at 100% hour for hour.  Under Company Training there is a 50% reduction in those hours. So if a firefighter obtains 100 hours of company training from another department your department can give that firefighter 50 hours’ credit. In order to obtain this credit, you must have a copy of the training records from the other department.</t>
  </si>
  <si>
    <r>
      <t xml:space="preserve">Credit for facilities training, the training must occur at a facility that has a 3 story training tower or a facility with burn building. For maximum credit the facility must have both a 3 story tower and a burn building on 2 acres of land.  </t>
    </r>
    <r>
      <rPr>
        <b/>
        <sz val="11"/>
        <color indexed="8"/>
        <rFont val="Calibri"/>
        <family val="2"/>
      </rPr>
      <t>Maximum credit given is 18 hours per firefighter</t>
    </r>
    <r>
      <rPr>
        <sz val="11"/>
        <color theme="1"/>
        <rFont val="Calibri"/>
        <family val="2"/>
        <scheme val="minor"/>
      </rPr>
      <t xml:space="preserve">. If a firefighter has more than 18 hours of training at the facility, then put those extra hours under company training. Creditable training at a facility must be some type of training or drill in which the facilities are being used.                                                                                                                                                                                                                                                       </t>
    </r>
    <r>
      <rPr>
        <b/>
        <i/>
        <sz val="11"/>
        <color indexed="8"/>
        <rFont val="Calibri"/>
        <family val="2"/>
      </rPr>
      <t xml:space="preserve">A classroom session held at facility in not considered facility training unless some type of hands on training takes place along with the classroom session.  </t>
    </r>
  </si>
  <si>
    <r>
      <t xml:space="preserve">Drivers Training is for personnel that currently are allowed to drive the department structural firefighting apparatus. This training can include drivers’ safety classes, pumping operations, etc.  </t>
    </r>
    <r>
      <rPr>
        <b/>
        <sz val="11"/>
        <color indexed="8"/>
        <rFont val="Calibri"/>
        <family val="2"/>
      </rPr>
      <t xml:space="preserve">Maximum credit given is 12 hours per driver. </t>
    </r>
    <r>
      <rPr>
        <sz val="11"/>
        <color theme="1"/>
        <rFont val="Calibri"/>
        <family val="2"/>
        <scheme val="minor"/>
      </rPr>
      <t>If a driver has more than 12 hours of drivers training, put those extra hours under company training.</t>
    </r>
  </si>
  <si>
    <t>Firefighter</t>
  </si>
  <si>
    <t>Officer</t>
  </si>
  <si>
    <t>Officer / Driver</t>
  </si>
  <si>
    <t>Driver</t>
  </si>
  <si>
    <t>Recruit</t>
  </si>
  <si>
    <t>FF / New Driver</t>
  </si>
  <si>
    <t>Firefighters Name</t>
  </si>
  <si>
    <t>Certified Officers</t>
  </si>
  <si>
    <t>Total Hours</t>
  </si>
  <si>
    <t>Total Fire Suppression Personnel</t>
  </si>
  <si>
    <r>
      <t xml:space="preserve">Training credit is only awarded for training in the realm of </t>
    </r>
    <r>
      <rPr>
        <b/>
        <u/>
        <sz val="12"/>
        <color indexed="10"/>
        <rFont val="Calibri"/>
        <family val="2"/>
      </rPr>
      <t>structural firefighting</t>
    </r>
    <r>
      <rPr>
        <b/>
        <u/>
        <sz val="12"/>
        <color indexed="10"/>
        <rFont val="Calibri"/>
        <family val="2"/>
      </rPr>
      <t xml:space="preserve">. </t>
    </r>
  </si>
  <si>
    <t>Extra credit can be obtained under officer training if you provide documentation of your Officers Certification.  In order to obtain this credit an officer must have Fire Officer 1 certification.</t>
  </si>
  <si>
    <t>Firefighter / Driver</t>
  </si>
  <si>
    <t>Areas of Training</t>
  </si>
  <si>
    <t>Column1</t>
  </si>
  <si>
    <r>
      <t xml:space="preserve">Facilities         </t>
    </r>
    <r>
      <rPr>
        <b/>
        <sz val="10"/>
        <color rgb="FFC00000"/>
        <rFont val="Calibri"/>
        <family val="2"/>
      </rPr>
      <t>18 Hour Max</t>
    </r>
  </si>
  <si>
    <r>
      <t xml:space="preserve">Company    </t>
    </r>
    <r>
      <rPr>
        <b/>
        <sz val="10"/>
        <color rgb="FFC00000"/>
        <rFont val="Calibri"/>
        <family val="2"/>
      </rPr>
      <t>192 Hours Max</t>
    </r>
  </si>
  <si>
    <r>
      <t xml:space="preserve">Officers      </t>
    </r>
    <r>
      <rPr>
        <b/>
        <sz val="10"/>
        <color rgb="FFC00000"/>
        <rFont val="Calibri"/>
        <family val="2"/>
        <scheme val="minor"/>
      </rPr>
      <t xml:space="preserve"> </t>
    </r>
    <r>
      <rPr>
        <b/>
        <sz val="10"/>
        <color rgb="FFC00000"/>
        <rFont val="Calibri"/>
        <family val="2"/>
      </rPr>
      <t>12 Hours Max</t>
    </r>
  </si>
  <si>
    <r>
      <t xml:space="preserve">Drivers       </t>
    </r>
    <r>
      <rPr>
        <b/>
        <sz val="10"/>
        <color rgb="FFC00000"/>
        <rFont val="Calibri"/>
        <family val="2"/>
        <scheme val="minor"/>
      </rPr>
      <t xml:space="preserve">  </t>
    </r>
    <r>
      <rPr>
        <b/>
        <sz val="10"/>
        <color rgb="FFC00000"/>
        <rFont val="Calibri"/>
        <family val="2"/>
      </rPr>
      <t>12 Hours Max</t>
    </r>
  </si>
  <si>
    <r>
      <t xml:space="preserve">Haz-Mat         </t>
    </r>
    <r>
      <rPr>
        <b/>
        <sz val="10"/>
        <color rgb="FFC00000"/>
        <rFont val="Calibri"/>
        <family val="2"/>
        <scheme val="minor"/>
      </rPr>
      <t xml:space="preserve"> </t>
    </r>
    <r>
      <rPr>
        <b/>
        <sz val="10"/>
        <color rgb="FFC00000"/>
        <rFont val="Calibri"/>
        <family val="2"/>
      </rPr>
      <t xml:space="preserve"> 6 Hours Max</t>
    </r>
  </si>
  <si>
    <r>
      <t xml:space="preserve">New Drivers          </t>
    </r>
    <r>
      <rPr>
        <b/>
        <sz val="10"/>
        <color rgb="FFC00000"/>
        <rFont val="Calibri"/>
        <family val="2"/>
      </rPr>
      <t xml:space="preserve"> 60 Hours Max</t>
    </r>
  </si>
  <si>
    <r>
      <t xml:space="preserve">Recruit     </t>
    </r>
    <r>
      <rPr>
        <b/>
        <sz val="10"/>
        <color rgb="FFC00000"/>
        <rFont val="Calibri"/>
        <family val="2"/>
        <scheme val="minor"/>
      </rPr>
      <t xml:space="preserve">  </t>
    </r>
    <r>
      <rPr>
        <b/>
        <sz val="10"/>
        <color rgb="FFC00000"/>
        <rFont val="Calibri"/>
        <family val="2"/>
      </rPr>
      <t>240 Hours Max</t>
    </r>
  </si>
  <si>
    <t>Fire Department Name</t>
  </si>
  <si>
    <t>FPA Credit</t>
  </si>
  <si>
    <t>Firefighters Rank</t>
  </si>
  <si>
    <t>Number of Firefighter</t>
  </si>
  <si>
    <t>Training</t>
  </si>
  <si>
    <t>For training credit, the department must be able to provide documentation of the fire suppression training for each firefighter.</t>
  </si>
  <si>
    <t>Facilities</t>
  </si>
  <si>
    <t>Burn Building</t>
  </si>
  <si>
    <t>Drill Tower</t>
  </si>
  <si>
    <t>Training Area</t>
  </si>
  <si>
    <t>Yes</t>
  </si>
  <si>
    <t>No</t>
  </si>
  <si>
    <t>If yes how many stories</t>
  </si>
  <si>
    <t>If yes how many acres</t>
  </si>
  <si>
    <t>If the department does not have a Training Facilities but the firefighters have trained at a facility in the last 12 months, list all the facilities that were used:</t>
  </si>
  <si>
    <t>Officer Certification</t>
  </si>
  <si>
    <t>How many of the departments Officers have their Fire Officer 1 certification.</t>
  </si>
  <si>
    <t>(Proof of Certification Required)</t>
  </si>
  <si>
    <t>Per the departments policy how many hours of Recruit Training are required by the department the first 12 months for a new firefighter?</t>
  </si>
  <si>
    <t>Pre-Fire Planning</t>
  </si>
  <si>
    <t>Percentage of the completed pre-plans of non-residential properties.</t>
  </si>
  <si>
    <t>%</t>
  </si>
  <si>
    <t>How often are the pre-plans updated?</t>
  </si>
  <si>
    <t xml:space="preserve">Annualy </t>
  </si>
  <si>
    <t>Every 2 years</t>
  </si>
  <si>
    <t>Every 3 years</t>
  </si>
  <si>
    <t>Every 4 years</t>
  </si>
  <si>
    <t>Every 5 years</t>
  </si>
  <si>
    <t>Operational Considerations</t>
  </si>
  <si>
    <t>Does the department have and utilize Standard Operating Procedures Guidelines?</t>
  </si>
  <si>
    <t>Does the department have and utilize an Incident Management System?</t>
  </si>
  <si>
    <t>Guidelines should include general emergency operations, including response of apparatus, operation of emergency vehicles, safety at emergency incidents, communications, apparatus inspection and maintenance, fire suppression, company operations, automatic operations, training, and personnel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</si>
</sst>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indexed="8"/>
      <name val="Calibri"/>
      <family val="2"/>
    </font>
    <font>
      <b/>
      <u/>
      <sz val="11"/>
      <color indexed="10"/>
      <name val="Calibri"/>
      <family val="2"/>
    </font>
    <font>
      <u/>
      <sz val="11"/>
      <color indexed="10"/>
      <name val="Calibri"/>
      <family val="2"/>
    </font>
    <font>
      <b/>
      <i/>
      <sz val="11"/>
      <color indexed="8"/>
      <name val="Calibri"/>
      <family val="2"/>
    </font>
    <font>
      <b/>
      <u/>
      <sz val="12"/>
      <color indexed="10"/>
      <name val="Calibri"/>
      <family val="2"/>
    </font>
    <font>
      <b/>
      <sz val="11"/>
      <color theme="1"/>
      <name val="Calibri"/>
      <family val="2"/>
      <scheme val="minor"/>
    </font>
    <font>
      <b/>
      <sz val="9"/>
      <color theme="1"/>
      <name val="Calibri"/>
      <family val="2"/>
      <scheme val="minor"/>
    </font>
    <font>
      <b/>
      <i/>
      <sz val="14"/>
      <color theme="1"/>
      <name val="Calibri"/>
      <family val="2"/>
      <scheme val="minor"/>
    </font>
    <font>
      <b/>
      <u/>
      <sz val="12"/>
      <color rgb="FFFF0000"/>
      <name val="Calibri"/>
      <family val="2"/>
      <scheme val="minor"/>
    </font>
    <font>
      <sz val="12"/>
      <color theme="1"/>
      <name val="Calibri"/>
      <family val="2"/>
      <scheme val="minor"/>
    </font>
    <font>
      <b/>
      <sz val="11"/>
      <color theme="0"/>
      <name val="Calibri"/>
      <family val="2"/>
      <scheme val="minor"/>
    </font>
    <font>
      <b/>
      <sz val="14"/>
      <color theme="1"/>
      <name val="Calibri"/>
      <family val="2"/>
      <scheme val="minor"/>
    </font>
    <font>
      <b/>
      <sz val="12"/>
      <color theme="1"/>
      <name val="Calibri"/>
      <family val="2"/>
      <scheme val="minor"/>
    </font>
    <font>
      <b/>
      <sz val="11"/>
      <name val="Calibri"/>
      <family val="2"/>
      <scheme val="minor"/>
    </font>
    <font>
      <b/>
      <sz val="10"/>
      <name val="Calibri"/>
      <family val="2"/>
      <scheme val="minor"/>
    </font>
    <font>
      <b/>
      <sz val="10"/>
      <color rgb="FFC00000"/>
      <name val="Calibri"/>
      <family val="2"/>
    </font>
    <font>
      <b/>
      <sz val="10"/>
      <color rgb="FFC00000"/>
      <name val="Calibri"/>
      <family val="2"/>
      <scheme val="minor"/>
    </font>
    <font>
      <b/>
      <sz val="11"/>
      <color theme="1" tint="4.9989318521683403E-2"/>
      <name val="Calibri"/>
      <family val="2"/>
      <scheme val="minor"/>
    </font>
    <font>
      <sz val="8"/>
      <name val="Calibri"/>
      <family val="2"/>
      <scheme val="minor"/>
    </font>
    <font>
      <b/>
      <sz val="11"/>
      <color rgb="FFFF0000"/>
      <name val="Calibri"/>
      <family val="2"/>
      <scheme val="minor"/>
    </font>
    <font>
      <sz val="9"/>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9">
    <xf numFmtId="0" fontId="0" fillId="0" borderId="0" xfId="0"/>
    <xf numFmtId="0" fontId="0" fillId="0" borderId="0" xfId="0" applyAlignment="1">
      <alignment vertical="center"/>
    </xf>
    <xf numFmtId="0" fontId="6"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lignment horizontal="left" vertical="center" wrapText="1"/>
    </xf>
    <xf numFmtId="0" fontId="7" fillId="2" borderId="3"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wrapText="1"/>
    </xf>
    <xf numFmtId="0" fontId="15" fillId="3" borderId="5" xfId="0" applyFont="1" applyFill="1" applyBorder="1" applyAlignment="1" applyProtection="1">
      <alignment horizontal="center" vertical="center" wrapText="1"/>
    </xf>
    <xf numFmtId="0" fontId="15" fillId="3" borderId="29" xfId="0" applyFont="1" applyFill="1" applyBorder="1" applyAlignment="1" applyProtection="1">
      <alignment horizontal="center" vertical="center" wrapText="1"/>
    </xf>
    <xf numFmtId="0" fontId="15" fillId="3" borderId="30"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8" fillId="3" borderId="5"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xf>
    <xf numFmtId="0" fontId="6" fillId="3" borderId="14" xfId="0" applyFont="1" applyFill="1" applyBorder="1" applyAlignment="1" applyProtection="1">
      <alignment horizontal="center"/>
    </xf>
    <xf numFmtId="0" fontId="6" fillId="3" borderId="31" xfId="0" applyFont="1" applyFill="1" applyBorder="1" applyAlignment="1" applyProtection="1">
      <alignment horizontal="center"/>
    </xf>
    <xf numFmtId="0" fontId="6" fillId="2" borderId="1"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0" xfId="0" applyProtection="1"/>
    <xf numFmtId="0" fontId="12"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0" fontId="0" fillId="3" borderId="11"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3" borderId="25" xfId="0" applyFill="1" applyBorder="1" applyAlignment="1" applyProtection="1">
      <alignment horizontal="center"/>
    </xf>
    <xf numFmtId="0" fontId="6" fillId="0" borderId="18" xfId="0" applyFont="1" applyBorder="1" applyAlignment="1" applyProtection="1">
      <alignment horizontal="right" vertical="center"/>
    </xf>
    <xf numFmtId="2" fontId="13" fillId="0" borderId="12" xfId="0" applyNumberFormat="1" applyFont="1" applyFill="1" applyBorder="1" applyAlignment="1" applyProtection="1">
      <alignment horizontal="center"/>
    </xf>
    <xf numFmtId="0" fontId="13" fillId="0" borderId="18" xfId="0" applyFont="1" applyFill="1" applyBorder="1" applyAlignment="1" applyProtection="1">
      <alignment horizontal="center"/>
    </xf>
    <xf numFmtId="0" fontId="13" fillId="0" borderId="19" xfId="0" applyFont="1" applyFill="1" applyBorder="1" applyAlignment="1" applyProtection="1">
      <alignment horizontal="center"/>
    </xf>
    <xf numFmtId="0" fontId="0" fillId="0" borderId="0" xfId="0" applyBorder="1" applyAlignment="1" applyProtection="1"/>
    <xf numFmtId="0" fontId="6" fillId="3" borderId="13" xfId="0" applyFont="1" applyFill="1" applyBorder="1" applyAlignment="1" applyProtection="1">
      <alignment horizontal="center"/>
    </xf>
    <xf numFmtId="0" fontId="6" fillId="3" borderId="15" xfId="0" applyFont="1" applyFill="1" applyBorder="1" applyAlignment="1" applyProtection="1">
      <alignment horizontal="center"/>
    </xf>
    <xf numFmtId="0" fontId="7" fillId="3" borderId="1" xfId="0" applyFont="1" applyFill="1" applyBorder="1" applyAlignment="1" applyProtection="1">
      <alignment horizontal="center" vertical="center"/>
    </xf>
    <xf numFmtId="1" fontId="0" fillId="3" borderId="1" xfId="0" applyNumberFormat="1" applyFill="1" applyBorder="1" applyAlignment="1" applyProtection="1">
      <alignment horizontal="center" vertical="center"/>
    </xf>
    <xf numFmtId="1" fontId="0" fillId="0" borderId="2" xfId="0" applyNumberFormat="1" applyBorder="1" applyAlignment="1" applyProtection="1">
      <alignment horizontal="center"/>
    </xf>
    <xf numFmtId="0" fontId="0" fillId="3" borderId="0" xfId="0" applyFill="1" applyAlignment="1" applyProtection="1">
      <alignment horizontal="center"/>
    </xf>
    <xf numFmtId="0" fontId="0" fillId="0" borderId="0" xfId="0" applyAlignment="1" applyProtection="1">
      <alignment horizontal="center"/>
    </xf>
    <xf numFmtId="0" fontId="6" fillId="3" borderId="32" xfId="0" applyFont="1" applyFill="1" applyBorder="1" applyAlignment="1" applyProtection="1">
      <alignment horizontal="center"/>
    </xf>
    <xf numFmtId="17" fontId="0" fillId="0" borderId="0" xfId="0" applyNumberFormat="1" applyProtection="1"/>
    <xf numFmtId="0" fontId="12" fillId="0" borderId="0" xfId="0" applyFont="1" applyAlignment="1" applyProtection="1">
      <alignment vertical="center"/>
    </xf>
    <xf numFmtId="0" fontId="0" fillId="2" borderId="4"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1" fontId="6" fillId="3" borderId="7" xfId="0" applyNumberFormat="1" applyFont="1" applyFill="1" applyBorder="1" applyAlignment="1" applyProtection="1">
      <alignment horizontal="center" vertical="center"/>
    </xf>
    <xf numFmtId="1" fontId="6" fillId="3" borderId="10" xfId="0" applyNumberFormat="1" applyFont="1" applyFill="1" applyBorder="1" applyAlignment="1" applyProtection="1">
      <alignment horizontal="center" vertical="center"/>
    </xf>
    <xf numFmtId="1" fontId="6" fillId="3" borderId="33" xfId="0" applyNumberFormat="1" applyFont="1" applyFill="1" applyBorder="1" applyAlignment="1" applyProtection="1">
      <alignment horizontal="center" vertical="center"/>
    </xf>
    <xf numFmtId="1" fontId="6" fillId="3" borderId="7" xfId="0" applyNumberFormat="1" applyFont="1" applyFill="1" applyBorder="1" applyAlignment="1" applyProtection="1">
      <alignment horizontal="center"/>
    </xf>
    <xf numFmtId="1" fontId="6" fillId="3" borderId="10" xfId="0" applyNumberFormat="1" applyFont="1" applyFill="1" applyBorder="1" applyAlignment="1" applyProtection="1">
      <alignment horizontal="center"/>
    </xf>
    <xf numFmtId="1" fontId="6" fillId="3" borderId="33" xfId="0" applyNumberFormat="1" applyFont="1" applyFill="1" applyBorder="1" applyAlignment="1" applyProtection="1">
      <alignment horizontal="center"/>
    </xf>
    <xf numFmtId="0" fontId="0" fillId="3" borderId="1" xfId="0" applyFill="1" applyBorder="1" applyAlignment="1" applyProtection="1">
      <alignment horizontal="center" vertical="center"/>
    </xf>
    <xf numFmtId="0" fontId="0" fillId="3" borderId="28" xfId="0" applyFill="1" applyBorder="1" applyAlignment="1" applyProtection="1">
      <alignment horizontal="center" vertical="center"/>
    </xf>
    <xf numFmtId="0" fontId="0" fillId="0" borderId="0" xfId="0" applyBorder="1"/>
    <xf numFmtId="0" fontId="0" fillId="0" borderId="0" xfId="0" applyFill="1" applyBorder="1"/>
    <xf numFmtId="1" fontId="20" fillId="2" borderId="3" xfId="0" applyNumberFormat="1"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27" xfId="0" applyFont="1" applyFill="1" applyBorder="1" applyAlignment="1" applyProtection="1">
      <alignment horizontal="center" vertical="center"/>
      <protection locked="0"/>
    </xf>
    <xf numFmtId="1" fontId="20" fillId="2" borderId="4" xfId="0" applyNumberFormat="1" applyFont="1" applyFill="1" applyBorder="1" applyAlignment="1" applyProtection="1">
      <alignment horizontal="center" vertical="center"/>
      <protection locked="0"/>
    </xf>
    <xf numFmtId="1" fontId="20" fillId="2" borderId="8" xfId="0" applyNumberFormat="1" applyFont="1" applyFill="1" applyBorder="1" applyAlignment="1" applyProtection="1">
      <alignment horizontal="center" vertical="center"/>
      <protection locked="0"/>
    </xf>
    <xf numFmtId="1" fontId="20" fillId="2" borderId="9" xfId="0" applyNumberFormat="1"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0" fillId="0" borderId="0" xfId="0"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2" fillId="0" borderId="0" xfId="0" applyFont="1" applyBorder="1" applyAlignment="1">
      <alignment horizontal="center"/>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0" fillId="0" borderId="0" xfId="0" applyBorder="1" applyAlignment="1">
      <alignment horizontal="left" vertical="center"/>
    </xf>
    <xf numFmtId="0" fontId="0" fillId="4" borderId="4" xfId="0" applyFill="1" applyBorder="1" applyAlignment="1" applyProtection="1">
      <alignment horizontal="center" vertical="center"/>
      <protection locked="0"/>
    </xf>
    <xf numFmtId="0" fontId="0" fillId="4" borderId="4" xfId="0" applyFill="1" applyBorder="1" applyAlignment="1" applyProtection="1">
      <alignment horizontal="left" vertical="center"/>
      <protection locked="0"/>
    </xf>
    <xf numFmtId="0" fontId="0" fillId="0" borderId="0" xfId="0" applyBorder="1" applyAlignment="1">
      <alignment horizontal="left" vertical="center" wrapText="1"/>
    </xf>
    <xf numFmtId="0" fontId="0" fillId="4" borderId="4" xfId="0" applyFill="1" applyBorder="1" applyAlignment="1" applyProtection="1">
      <alignment horizontal="center"/>
      <protection locked="0"/>
    </xf>
    <xf numFmtId="0" fontId="20" fillId="0" borderId="0" xfId="0" applyFont="1" applyBorder="1" applyAlignment="1">
      <alignment horizontal="left" vertical="center"/>
    </xf>
    <xf numFmtId="0" fontId="22" fillId="0" borderId="0" xfId="0" applyFont="1" applyFill="1" applyBorder="1" applyAlignment="1">
      <alignment horizontal="left" vertical="top" wrapText="1"/>
    </xf>
    <xf numFmtId="0" fontId="6" fillId="0" borderId="0" xfId="0" applyFont="1" applyFill="1" applyBorder="1" applyAlignment="1">
      <alignment vertical="center"/>
    </xf>
    <xf numFmtId="0" fontId="0" fillId="0" borderId="0" xfId="0" applyFill="1" applyBorder="1" applyAlignment="1">
      <alignment horizontal="left" vertical="center"/>
    </xf>
    <xf numFmtId="0" fontId="6" fillId="0" borderId="26" xfId="0" applyFont="1" applyFill="1" applyBorder="1" applyAlignment="1">
      <alignment horizontal="center"/>
    </xf>
    <xf numFmtId="0" fontId="6" fillId="0" borderId="0" xfId="0" applyFont="1" applyFill="1" applyBorder="1" applyAlignment="1">
      <alignment horizontal="center"/>
    </xf>
    <xf numFmtId="0" fontId="21" fillId="4" borderId="4" xfId="0"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13" fillId="0" borderId="20" xfId="0" applyFont="1" applyFill="1" applyBorder="1" applyAlignment="1" applyProtection="1">
      <alignment horizontal="center"/>
    </xf>
    <xf numFmtId="0" fontId="13" fillId="0" borderId="22" xfId="0" applyFont="1" applyFill="1" applyBorder="1" applyAlignment="1" applyProtection="1">
      <alignment horizontal="center"/>
    </xf>
    <xf numFmtId="0" fontId="13" fillId="0" borderId="23" xfId="0" applyFont="1" applyFill="1" applyBorder="1" applyAlignment="1" applyProtection="1">
      <alignment horizontal="center"/>
    </xf>
    <xf numFmtId="0" fontId="12" fillId="0" borderId="31"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2" borderId="1"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8" xfId="0" applyFont="1" applyFill="1" applyBorder="1" applyAlignment="1" applyProtection="1">
      <alignment horizontal="right" vertical="center"/>
    </xf>
    <xf numFmtId="0" fontId="6" fillId="0" borderId="22" xfId="0"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0" fontId="6" fillId="0" borderId="20" xfId="0" applyFont="1" applyBorder="1" applyAlignment="1" applyProtection="1">
      <alignment horizontal="right" vertical="center"/>
    </xf>
    <xf numFmtId="0" fontId="6" fillId="0" borderId="22" xfId="0" applyFont="1" applyBorder="1" applyAlignment="1" applyProtection="1">
      <alignment horizontal="right" vertical="center"/>
    </xf>
    <xf numFmtId="0" fontId="6" fillId="0" borderId="21" xfId="0" applyFont="1" applyBorder="1" applyAlignment="1" applyProtection="1">
      <alignment horizontal="right" vertical="center"/>
    </xf>
    <xf numFmtId="0" fontId="6" fillId="0" borderId="0" xfId="0" applyFont="1" applyBorder="1" applyAlignment="1" applyProtection="1">
      <alignment horizontal="center" vertical="center"/>
    </xf>
    <xf numFmtId="0" fontId="6" fillId="0" borderId="6"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cellXfs>
  <cellStyles count="1">
    <cellStyle name="Normal" xfId="0" builtinId="0"/>
  </cellStyles>
  <dxfs count="252">
    <dxf>
      <numFmt numFmtId="1" formatCode="0"/>
      <alignment horizontal="center" vertical="bottom"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style="thin">
          <color indexed="64"/>
        </top>
        <bottom style="medium">
          <color indexed="64"/>
        </bottom>
      </border>
      <protection locked="1"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style="thin">
          <color indexed="64"/>
        </right>
        <top/>
        <bottom style="medium">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medium">
          <color indexed="64"/>
        </bottom>
      </border>
      <protection locked="0" hidden="0"/>
    </dxf>
    <dxf>
      <font>
        <b/>
        <i val="0"/>
        <strike val="0"/>
        <condense val="0"/>
        <extend val="0"/>
        <outline val="0"/>
        <shadow val="0"/>
        <u val="none"/>
        <vertAlign val="baseline"/>
        <sz val="9"/>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9"/>
        <color theme="1"/>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bottom style="medium">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medium">
          <color indexed="64"/>
        </bottom>
      </border>
      <protection locked="1" hidden="0"/>
    </dxf>
    <dxf>
      <border>
        <top style="medium">
          <color rgb="FF000000"/>
        </top>
      </border>
    </dxf>
    <dxf>
      <protection locked="1" hidden="0"/>
    </dxf>
    <dxf>
      <border outline="0">
        <left style="medium">
          <color rgb="FF000000"/>
        </left>
        <top style="medium">
          <color rgb="FF000000"/>
        </top>
      </border>
    </dxf>
    <dxf>
      <protection locked="1" hidden="0"/>
    </dxf>
    <dxf>
      <border outline="0">
        <bottom style="medium">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protection locked="1" hidden="0"/>
    </dxf>
    <dxf>
      <font>
        <b/>
        <i val="0"/>
        <color rgb="FF9C0006"/>
      </font>
      <fill>
        <patternFill patternType="none">
          <bgColor auto="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numFmt numFmtId="1" formatCode="0"/>
      <alignment horizontal="center" vertical="bottom"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style="thin">
          <color indexed="64"/>
        </top>
        <bottom style="medium">
          <color indexed="64"/>
        </bottom>
      </border>
      <protection locked="1" hidden="0"/>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medium">
          <color indexed="64"/>
        </bottom>
      </border>
      <protection locked="0" hidden="0"/>
    </dxf>
    <dxf>
      <font>
        <b/>
        <i val="0"/>
        <strike val="0"/>
        <condense val="0"/>
        <extend val="0"/>
        <outline val="0"/>
        <shadow val="0"/>
        <u val="none"/>
        <vertAlign val="baseline"/>
        <sz val="9"/>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9"/>
        <color theme="1"/>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bottom style="medium">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medium">
          <color indexed="64"/>
        </bottom>
      </border>
      <protection locked="1" hidden="0"/>
    </dxf>
    <dxf>
      <border>
        <top style="medium">
          <color rgb="FF000000"/>
        </top>
      </border>
    </dxf>
    <dxf>
      <protection locked="1" hidden="0"/>
    </dxf>
    <dxf>
      <border outline="0">
        <left style="medium">
          <color rgb="FF000000"/>
        </left>
        <top style="medium">
          <color rgb="FF000000"/>
        </top>
      </border>
    </dxf>
    <dxf>
      <protection locked="1" hidden="0"/>
    </dxf>
    <dxf>
      <border outline="0">
        <bottom style="medium">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protection locked="1" hidden="0"/>
    </dxf>
    <dxf>
      <font>
        <b/>
        <i val="0"/>
        <color rgb="FF9C0006"/>
      </font>
      <fill>
        <patternFill patternType="none">
          <bgColor auto="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numFmt numFmtId="1" formatCode="0"/>
      <alignment horizontal="center" vertical="bottom"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medium">
          <color indexed="64"/>
        </right>
        <top style="thin">
          <color indexed="64"/>
        </top>
        <bottom style="medium">
          <color indexed="64"/>
        </bottom>
      </border>
      <protection locked="1" hidden="0"/>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medium">
          <color indexed="64"/>
        </bottom>
      </border>
      <protection locked="0" hidden="0"/>
    </dxf>
    <dxf>
      <font>
        <b/>
        <i val="0"/>
        <strike val="0"/>
        <condense val="0"/>
        <extend val="0"/>
        <outline val="0"/>
        <shadow val="0"/>
        <u val="none"/>
        <vertAlign val="baseline"/>
        <sz val="9"/>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9"/>
        <color theme="1"/>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bottom style="medium">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medium">
          <color indexed="64"/>
        </bottom>
      </border>
      <protection locked="1" hidden="0"/>
    </dxf>
    <dxf>
      <border>
        <top style="medium">
          <color rgb="FF000000"/>
        </top>
      </border>
    </dxf>
    <dxf>
      <protection locked="1" hidden="0"/>
    </dxf>
    <dxf>
      <border outline="0">
        <left style="medium">
          <color rgb="FF000000"/>
        </left>
        <top style="medium">
          <color rgb="FF000000"/>
        </top>
      </border>
    </dxf>
    <dxf>
      <protection locked="1" hidden="0"/>
    </dxf>
    <dxf>
      <border outline="0">
        <bottom style="medium">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protection locked="1" hidden="0"/>
    </dxf>
    <dxf>
      <font>
        <b/>
        <i val="0"/>
        <color rgb="FF9C0006"/>
      </font>
      <fill>
        <patternFill patternType="none">
          <bgColor auto="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numFmt numFmtId="1" formatCode="0"/>
      <alignment horizontal="center" vertical="bottom"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style="thin">
          <color indexed="64"/>
        </top>
        <bottom style="medium">
          <color indexed="64"/>
        </bottom>
      </border>
      <protection locked="1"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top style="thin">
          <color indexed="64"/>
        </top>
        <bottom style="medium">
          <color indexed="64"/>
        </bottom>
      </border>
      <protection locked="0" hidden="0"/>
    </dxf>
    <dxf>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strike val="0"/>
        <outline val="0"/>
        <shadow val="0"/>
        <u val="none"/>
        <vertAlign val="baseline"/>
        <sz val="11"/>
        <color rgb="FFFF0000"/>
        <name val="Calibri"/>
        <family val="2"/>
        <scheme val="minor"/>
      </font>
      <numFmt numFmtId="1" formatCode="0"/>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medium">
          <color indexed="64"/>
        </bottom>
      </border>
      <protection locked="0" hidden="0"/>
    </dxf>
    <dxf>
      <font>
        <b/>
        <i val="0"/>
        <strike val="0"/>
        <condense val="0"/>
        <extend val="0"/>
        <outline val="0"/>
        <shadow val="0"/>
        <u val="none"/>
        <vertAlign val="baseline"/>
        <sz val="9"/>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9"/>
        <color theme="1"/>
        <name val="Calibri"/>
        <family val="2"/>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top/>
        <bottom style="medium">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medium">
          <color indexed="64"/>
        </bottom>
      </border>
      <protection locked="1" hidden="0"/>
    </dxf>
    <dxf>
      <border>
        <top style="medium">
          <color indexed="64"/>
        </top>
      </border>
    </dxf>
    <dxf>
      <protection locked="1" hidden="0"/>
    </dxf>
    <dxf>
      <border outline="0">
        <left style="medium">
          <color indexed="64"/>
        </left>
        <top style="medium">
          <color indexed="64"/>
        </top>
      </border>
    </dxf>
    <dxf>
      <protection locked="1" hidden="0"/>
    </dxf>
    <dxf>
      <border outline="0">
        <bottom style="medium">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protection locked="1" hidden="0"/>
    </dxf>
    <dxf>
      <font>
        <b/>
        <i val="0"/>
        <color rgb="FF9C0006"/>
      </font>
      <fill>
        <patternFill patternType="none">
          <bgColor auto="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Training Worksheet 1-90 FF '!A1"/><Relationship Id="rId2" Type="http://schemas.openxmlformats.org/officeDocument/2006/relationships/hyperlink" Target="#'Training Worksheet 1-250 FF'!A1"/><Relationship Id="rId1" Type="http://schemas.openxmlformats.org/officeDocument/2006/relationships/hyperlink" Target="#'Training Worksheet 1-145 FF '!A1"/><Relationship Id="rId6" Type="http://schemas.openxmlformats.org/officeDocument/2006/relationships/hyperlink" Target="#'Training Questions'!A1"/><Relationship Id="rId5" Type="http://schemas.openxmlformats.org/officeDocument/2006/relationships/hyperlink" Target="#Instructions!A3"/><Relationship Id="rId4" Type="http://schemas.openxmlformats.org/officeDocument/2006/relationships/hyperlink" Target="#'Training Worksheet 1-40 FF'!A3"/></Relationships>
</file>

<file path=xl/drawings/_rels/drawing2.xml.rels><?xml version="1.0" encoding="UTF-8" standalone="yes"?>
<Relationships xmlns="http://schemas.openxmlformats.org/package/2006/relationships"><Relationship Id="rId3" Type="http://schemas.openxmlformats.org/officeDocument/2006/relationships/hyperlink" Target="#'Training Worksheet 1-90 FF '!A1"/><Relationship Id="rId2" Type="http://schemas.openxmlformats.org/officeDocument/2006/relationships/hyperlink" Target="#'Training Worksheet 1-250 FF'!A1"/><Relationship Id="rId1" Type="http://schemas.openxmlformats.org/officeDocument/2006/relationships/hyperlink" Target="#'Training Worksheet 1-145 FF '!A1"/><Relationship Id="rId6" Type="http://schemas.openxmlformats.org/officeDocument/2006/relationships/hyperlink" Target="#'Training Questions'!A1"/><Relationship Id="rId5" Type="http://schemas.openxmlformats.org/officeDocument/2006/relationships/hyperlink" Target="#Instructions!A3"/><Relationship Id="rId4" Type="http://schemas.openxmlformats.org/officeDocument/2006/relationships/hyperlink" Target="#'Training Worksheet 1-40 FF'!A1"/></Relationships>
</file>

<file path=xl/drawings/_rels/drawing3.xml.rels><?xml version="1.0" encoding="UTF-8" standalone="yes"?>
<Relationships xmlns="http://schemas.openxmlformats.org/package/2006/relationships"><Relationship Id="rId3" Type="http://schemas.openxmlformats.org/officeDocument/2006/relationships/hyperlink" Target="#'Training Worksheet 1-90 FF '!D3"/><Relationship Id="rId2" Type="http://schemas.openxmlformats.org/officeDocument/2006/relationships/hyperlink" Target="#'Training Worksheet 1-250 FF'!D3"/><Relationship Id="rId1" Type="http://schemas.openxmlformats.org/officeDocument/2006/relationships/hyperlink" Target="#'Training Worksheet 1-145 FF '!D3"/><Relationship Id="rId6" Type="http://schemas.openxmlformats.org/officeDocument/2006/relationships/hyperlink" Target="#'Training Questions'!A1"/><Relationship Id="rId5" Type="http://schemas.openxmlformats.org/officeDocument/2006/relationships/hyperlink" Target="#Instructions!A3"/><Relationship Id="rId4" Type="http://schemas.openxmlformats.org/officeDocument/2006/relationships/hyperlink" Target="#'Training Worksheet 1-40 FF'!D3"/></Relationships>
</file>

<file path=xl/drawings/_rels/drawing4.xml.rels><?xml version="1.0" encoding="UTF-8" standalone="yes"?>
<Relationships xmlns="http://schemas.openxmlformats.org/package/2006/relationships"><Relationship Id="rId3" Type="http://schemas.openxmlformats.org/officeDocument/2006/relationships/hyperlink" Target="#'Training Worksheet 1-90 FF '!A1"/><Relationship Id="rId2" Type="http://schemas.openxmlformats.org/officeDocument/2006/relationships/hyperlink" Target="#'Training Worksheet 1-250 FF'!A1"/><Relationship Id="rId1" Type="http://schemas.openxmlformats.org/officeDocument/2006/relationships/hyperlink" Target="#'Training Worksheet 1-145 FF '!A1"/><Relationship Id="rId6" Type="http://schemas.openxmlformats.org/officeDocument/2006/relationships/hyperlink" Target="#'Training Questions'!A1"/><Relationship Id="rId5" Type="http://schemas.openxmlformats.org/officeDocument/2006/relationships/hyperlink" Target="#Instructions!A3"/><Relationship Id="rId4" Type="http://schemas.openxmlformats.org/officeDocument/2006/relationships/hyperlink" Target="#'Training Worksheet 1-40 FF'!A1"/></Relationships>
</file>

<file path=xl/drawings/_rels/drawing5.xml.rels><?xml version="1.0" encoding="UTF-8" standalone="yes"?>
<Relationships xmlns="http://schemas.openxmlformats.org/package/2006/relationships"><Relationship Id="rId3" Type="http://schemas.openxmlformats.org/officeDocument/2006/relationships/hyperlink" Target="#'Training Worksheet 1-90 FF '!A1"/><Relationship Id="rId2" Type="http://schemas.openxmlformats.org/officeDocument/2006/relationships/hyperlink" Target="#'Training Worksheet 1-250 FF'!A1"/><Relationship Id="rId1" Type="http://schemas.openxmlformats.org/officeDocument/2006/relationships/hyperlink" Target="#'Training Worksheet 1-145 FF '!A1"/><Relationship Id="rId6" Type="http://schemas.openxmlformats.org/officeDocument/2006/relationships/hyperlink" Target="#'Training Questions'!A1"/><Relationship Id="rId5" Type="http://schemas.openxmlformats.org/officeDocument/2006/relationships/hyperlink" Target="#Instructions!A3"/><Relationship Id="rId4" Type="http://schemas.openxmlformats.org/officeDocument/2006/relationships/hyperlink" Target="#'Training Worksheet 1-40 FF'!A1"/></Relationships>
</file>

<file path=xl/drawings/_rels/drawing6.xml.rels><?xml version="1.0" encoding="UTF-8" standalone="yes"?>
<Relationships xmlns="http://schemas.openxmlformats.org/package/2006/relationships"><Relationship Id="rId3" Type="http://schemas.openxmlformats.org/officeDocument/2006/relationships/hyperlink" Target="#'Training Worksheet 1-90 FF '!A1"/><Relationship Id="rId2" Type="http://schemas.openxmlformats.org/officeDocument/2006/relationships/hyperlink" Target="#'Training Worksheet 1-250 FF'!A1"/><Relationship Id="rId1" Type="http://schemas.openxmlformats.org/officeDocument/2006/relationships/hyperlink" Target="#'Training Worksheet 1-145 FF '!A1"/><Relationship Id="rId6" Type="http://schemas.openxmlformats.org/officeDocument/2006/relationships/hyperlink" Target="#'Training Questions'!A1"/><Relationship Id="rId5" Type="http://schemas.openxmlformats.org/officeDocument/2006/relationships/hyperlink" Target="#Instructions!A1"/><Relationship Id="rId4" Type="http://schemas.openxmlformats.org/officeDocument/2006/relationships/hyperlink" Target="#'Training Worksheet 1-40 FF'!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306705</xdr:colOff>
      <xdr:row>5</xdr:row>
      <xdr:rowOff>422910</xdr:rowOff>
    </xdr:from>
    <xdr:to>
      <xdr:col>12</xdr:col>
      <xdr:colOff>619125</xdr:colOff>
      <xdr:row>5</xdr:row>
      <xdr:rowOff>728556</xdr:rowOff>
    </xdr:to>
    <xdr:sp macro="[0]!Print_Training_Page" textlink="">
      <xdr:nvSpPr>
        <xdr:cNvPr id="2" name="Rectangle: Rounded Corners 1">
          <a:extLst>
            <a:ext uri="{FF2B5EF4-FFF2-40B4-BE49-F238E27FC236}">
              <a16:creationId xmlns:a16="http://schemas.microsoft.com/office/drawing/2014/main" id="{B8F273C2-A917-4072-A051-B8A6C29D95BF}"/>
            </a:ext>
          </a:extLst>
        </xdr:cNvPr>
        <xdr:cNvSpPr/>
      </xdr:nvSpPr>
      <xdr:spPr>
        <a:xfrm>
          <a:off x="7576185" y="1520190"/>
          <a:ext cx="967740" cy="30564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Print Page</a:t>
          </a:r>
        </a:p>
      </xdr:txBody>
    </xdr:sp>
    <xdr:clientData/>
  </xdr:twoCellAnchor>
  <xdr:twoCellAnchor>
    <xdr:from>
      <xdr:col>12</xdr:col>
      <xdr:colOff>161432</xdr:colOff>
      <xdr:row>3</xdr:row>
      <xdr:rowOff>72390</xdr:rowOff>
    </xdr:from>
    <xdr:to>
      <xdr:col>13</xdr:col>
      <xdr:colOff>123967</xdr:colOff>
      <xdr:row>4</xdr:row>
      <xdr:rowOff>148166</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075AAE13-5D73-4F72-A182-CF44B6381D0A}"/>
            </a:ext>
          </a:extLst>
        </xdr:cNvPr>
        <xdr:cNvSpPr/>
      </xdr:nvSpPr>
      <xdr:spPr>
        <a:xfrm>
          <a:off x="8086232" y="788670"/>
          <a:ext cx="617855" cy="26627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1- 145</a:t>
          </a:r>
        </a:p>
        <a:p>
          <a:pPr algn="ctr"/>
          <a:endParaRPr lang="en-US" sz="1100" b="1"/>
        </a:p>
      </xdr:txBody>
    </xdr:sp>
    <xdr:clientData/>
  </xdr:twoCellAnchor>
  <xdr:twoCellAnchor>
    <xdr:from>
      <xdr:col>13</xdr:col>
      <xdr:colOff>162137</xdr:colOff>
      <xdr:row>3</xdr:row>
      <xdr:rowOff>72390</xdr:rowOff>
    </xdr:from>
    <xdr:to>
      <xdr:col>14</xdr:col>
      <xdr:colOff>124672</xdr:colOff>
      <xdr:row>4</xdr:row>
      <xdr:rowOff>148166</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1D154FB9-AF93-4C43-84FF-B691878A1BC4}"/>
            </a:ext>
          </a:extLst>
        </xdr:cNvPr>
        <xdr:cNvSpPr/>
      </xdr:nvSpPr>
      <xdr:spPr>
        <a:xfrm>
          <a:off x="8742257" y="788670"/>
          <a:ext cx="617855" cy="26627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1- 250</a:t>
          </a:r>
        </a:p>
        <a:p>
          <a:pPr algn="ctr"/>
          <a:endParaRPr lang="en-US" sz="1100" b="1"/>
        </a:p>
      </xdr:txBody>
    </xdr:sp>
    <xdr:clientData/>
  </xdr:twoCellAnchor>
  <xdr:twoCellAnchor>
    <xdr:from>
      <xdr:col>11</xdr:col>
      <xdr:colOff>116911</xdr:colOff>
      <xdr:row>3</xdr:row>
      <xdr:rowOff>72390</xdr:rowOff>
    </xdr:from>
    <xdr:to>
      <xdr:col>12</xdr:col>
      <xdr:colOff>115641</xdr:colOff>
      <xdr:row>4</xdr:row>
      <xdr:rowOff>148166</xdr:rowOff>
    </xdr:to>
    <xdr:sp macro="" textlink="">
      <xdr:nvSpPr>
        <xdr:cNvPr id="10" name="Rectangle: Rounded Corners 9">
          <a:hlinkClick xmlns:r="http://schemas.openxmlformats.org/officeDocument/2006/relationships" r:id="rId3"/>
          <a:extLst>
            <a:ext uri="{FF2B5EF4-FFF2-40B4-BE49-F238E27FC236}">
              <a16:creationId xmlns:a16="http://schemas.microsoft.com/office/drawing/2014/main" id="{8548E85F-6479-458B-9DDA-E9CA1A2A37E4}"/>
            </a:ext>
          </a:extLst>
        </xdr:cNvPr>
        <xdr:cNvSpPr/>
      </xdr:nvSpPr>
      <xdr:spPr>
        <a:xfrm>
          <a:off x="7386391" y="788670"/>
          <a:ext cx="654050" cy="26627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1- 90</a:t>
          </a:r>
        </a:p>
        <a:p>
          <a:pPr algn="ctr"/>
          <a:endParaRPr lang="en-US" sz="1100" b="1"/>
        </a:p>
      </xdr:txBody>
    </xdr:sp>
    <xdr:clientData/>
  </xdr:twoCellAnchor>
  <xdr:twoCellAnchor>
    <xdr:from>
      <xdr:col>10</xdr:col>
      <xdr:colOff>81915</xdr:colOff>
      <xdr:row>3</xdr:row>
      <xdr:rowOff>72390</xdr:rowOff>
    </xdr:from>
    <xdr:to>
      <xdr:col>11</xdr:col>
      <xdr:colOff>69215</xdr:colOff>
      <xdr:row>4</xdr:row>
      <xdr:rowOff>148166</xdr:rowOff>
    </xdr:to>
    <xdr:sp macro="" textlink="">
      <xdr:nvSpPr>
        <xdr:cNvPr id="11" name="Rectangle: Rounded Corners 10">
          <a:hlinkClick xmlns:r="http://schemas.openxmlformats.org/officeDocument/2006/relationships" r:id="rId4"/>
          <a:extLst>
            <a:ext uri="{FF2B5EF4-FFF2-40B4-BE49-F238E27FC236}">
              <a16:creationId xmlns:a16="http://schemas.microsoft.com/office/drawing/2014/main" id="{9D7FD9BA-84E5-434C-A324-10CD58B668ED}"/>
            </a:ext>
          </a:extLst>
        </xdr:cNvPr>
        <xdr:cNvSpPr/>
      </xdr:nvSpPr>
      <xdr:spPr>
        <a:xfrm>
          <a:off x="6696075" y="788670"/>
          <a:ext cx="642620" cy="26627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1 -40</a:t>
          </a:r>
        </a:p>
        <a:p>
          <a:pPr algn="ctr"/>
          <a:endParaRPr lang="en-US" sz="1100" b="1"/>
        </a:p>
      </xdr:txBody>
    </xdr:sp>
    <xdr:clientData/>
  </xdr:twoCellAnchor>
  <xdr:twoCellAnchor>
    <xdr:from>
      <xdr:col>10</xdr:col>
      <xdr:colOff>115781</xdr:colOff>
      <xdr:row>5</xdr:row>
      <xdr:rowOff>71757</xdr:rowOff>
    </xdr:from>
    <xdr:to>
      <xdr:col>12</xdr:col>
      <xdr:colOff>69427</xdr:colOff>
      <xdr:row>5</xdr:row>
      <xdr:rowOff>339937</xdr:rowOff>
    </xdr:to>
    <xdr:sp macro="" textlink="">
      <xdr:nvSpPr>
        <xdr:cNvPr id="12" name="Rectangle: Rounded Corners 11">
          <a:hlinkClick xmlns:r="http://schemas.openxmlformats.org/officeDocument/2006/relationships" r:id="rId5"/>
          <a:extLst>
            <a:ext uri="{FF2B5EF4-FFF2-40B4-BE49-F238E27FC236}">
              <a16:creationId xmlns:a16="http://schemas.microsoft.com/office/drawing/2014/main" id="{7135738A-4E54-4AEA-98A3-3283F3AC7C2B}"/>
            </a:ext>
          </a:extLst>
        </xdr:cNvPr>
        <xdr:cNvSpPr/>
      </xdr:nvSpPr>
      <xdr:spPr>
        <a:xfrm>
          <a:off x="6729941" y="1169037"/>
          <a:ext cx="1264286" cy="268180"/>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Instructions</a:t>
          </a:r>
        </a:p>
      </xdr:txBody>
    </xdr:sp>
    <xdr:clientData/>
  </xdr:twoCellAnchor>
  <xdr:twoCellAnchor>
    <xdr:from>
      <xdr:col>12</xdr:col>
      <xdr:colOff>161925</xdr:colOff>
      <xdr:row>5</xdr:row>
      <xdr:rowOff>72390</xdr:rowOff>
    </xdr:from>
    <xdr:to>
      <xdr:col>14</xdr:col>
      <xdr:colOff>115571</xdr:colOff>
      <xdr:row>5</xdr:row>
      <xdr:rowOff>338665</xdr:rowOff>
    </xdr:to>
    <xdr:sp macro="" textlink="">
      <xdr:nvSpPr>
        <xdr:cNvPr id="13" name="Rectangle: Rounded Corners 12">
          <a:hlinkClick xmlns:r="http://schemas.openxmlformats.org/officeDocument/2006/relationships" r:id="rId6"/>
          <a:extLst>
            <a:ext uri="{FF2B5EF4-FFF2-40B4-BE49-F238E27FC236}">
              <a16:creationId xmlns:a16="http://schemas.microsoft.com/office/drawing/2014/main" id="{BD3A9FBD-0849-45B5-B392-5AD20EEF68F7}"/>
            </a:ext>
          </a:extLst>
        </xdr:cNvPr>
        <xdr:cNvSpPr/>
      </xdr:nvSpPr>
      <xdr:spPr>
        <a:xfrm>
          <a:off x="8086725" y="1169670"/>
          <a:ext cx="1264286" cy="26627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Training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63</xdr:col>
      <xdr:colOff>247650</xdr:colOff>
      <xdr:row>6</xdr:row>
      <xdr:rowOff>118110</xdr:rowOff>
    </xdr:from>
    <xdr:to>
      <xdr:col>65</xdr:col>
      <xdr:colOff>19050</xdr:colOff>
      <xdr:row>8</xdr:row>
      <xdr:rowOff>42756</xdr:rowOff>
    </xdr:to>
    <xdr:sp macro="[0]!Print_Training_Page" textlink="">
      <xdr:nvSpPr>
        <xdr:cNvPr id="2" name="Rectangle: Rounded Corners 1">
          <a:extLst>
            <a:ext uri="{FF2B5EF4-FFF2-40B4-BE49-F238E27FC236}">
              <a16:creationId xmlns:a16="http://schemas.microsoft.com/office/drawing/2014/main" id="{391B2562-032C-4A61-A0D9-7A787107D17B}"/>
            </a:ext>
          </a:extLst>
        </xdr:cNvPr>
        <xdr:cNvSpPr/>
      </xdr:nvSpPr>
      <xdr:spPr>
        <a:xfrm>
          <a:off x="7943850" y="1306830"/>
          <a:ext cx="990600" cy="30564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Print Page</a:t>
          </a:r>
        </a:p>
      </xdr:txBody>
    </xdr:sp>
    <xdr:clientData/>
  </xdr:twoCellAnchor>
  <xdr:twoCellAnchor>
    <xdr:from>
      <xdr:col>64</xdr:col>
      <xdr:colOff>169052</xdr:colOff>
      <xdr:row>2</xdr:row>
      <xdr:rowOff>188595</xdr:rowOff>
    </xdr:from>
    <xdr:to>
      <xdr:col>65</xdr:col>
      <xdr:colOff>177307</xdr:colOff>
      <xdr:row>4</xdr:row>
      <xdr:rowOff>30056</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15F7AFC5-F43C-409D-A924-E096EF82A07D}"/>
            </a:ext>
          </a:extLst>
        </xdr:cNvPr>
        <xdr:cNvSpPr/>
      </xdr:nvSpPr>
      <xdr:spPr>
        <a:xfrm>
          <a:off x="8474852" y="569595"/>
          <a:ext cx="61785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1- 145</a:t>
          </a:r>
        </a:p>
        <a:p>
          <a:pPr algn="ctr"/>
          <a:endParaRPr lang="en-US" sz="1100" b="1"/>
        </a:p>
      </xdr:txBody>
    </xdr:sp>
    <xdr:clientData/>
  </xdr:twoCellAnchor>
  <xdr:twoCellAnchor>
    <xdr:from>
      <xdr:col>65</xdr:col>
      <xdr:colOff>225002</xdr:colOff>
      <xdr:row>2</xdr:row>
      <xdr:rowOff>188595</xdr:rowOff>
    </xdr:from>
    <xdr:to>
      <xdr:col>66</xdr:col>
      <xdr:colOff>233257</xdr:colOff>
      <xdr:row>4</xdr:row>
      <xdr:rowOff>28151</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BC435533-4C62-4EF9-9A77-B5883445EDEF}"/>
            </a:ext>
          </a:extLst>
        </xdr:cNvPr>
        <xdr:cNvSpPr/>
      </xdr:nvSpPr>
      <xdr:spPr>
        <a:xfrm>
          <a:off x="9140402" y="569595"/>
          <a:ext cx="617855" cy="26627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1- 250</a:t>
          </a:r>
        </a:p>
        <a:p>
          <a:pPr algn="ctr"/>
          <a:endParaRPr lang="en-US" sz="1100" b="1"/>
        </a:p>
      </xdr:txBody>
    </xdr:sp>
    <xdr:clientData/>
  </xdr:twoCellAnchor>
  <xdr:twoCellAnchor>
    <xdr:from>
      <xdr:col>63</xdr:col>
      <xdr:colOff>82621</xdr:colOff>
      <xdr:row>2</xdr:row>
      <xdr:rowOff>188595</xdr:rowOff>
    </xdr:from>
    <xdr:to>
      <xdr:col>64</xdr:col>
      <xdr:colOff>121356</xdr:colOff>
      <xdr:row>4</xdr:row>
      <xdr:rowOff>30056</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B78D4F7C-2C82-4DDB-8374-C03129CD56D3}"/>
            </a:ext>
          </a:extLst>
        </xdr:cNvPr>
        <xdr:cNvSpPr/>
      </xdr:nvSpPr>
      <xdr:spPr>
        <a:xfrm>
          <a:off x="7778821" y="569595"/>
          <a:ext cx="64833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1- 90</a:t>
          </a:r>
        </a:p>
        <a:p>
          <a:pPr algn="ctr"/>
          <a:endParaRPr lang="en-US" sz="1100" b="1"/>
        </a:p>
      </xdr:txBody>
    </xdr:sp>
    <xdr:clientData/>
  </xdr:twoCellAnchor>
  <xdr:twoCellAnchor>
    <xdr:from>
      <xdr:col>62</xdr:col>
      <xdr:colOff>0</xdr:colOff>
      <xdr:row>2</xdr:row>
      <xdr:rowOff>188595</xdr:rowOff>
    </xdr:from>
    <xdr:to>
      <xdr:col>63</xdr:col>
      <xdr:colOff>34925</xdr:colOff>
      <xdr:row>4</xdr:row>
      <xdr:rowOff>28151</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7ECFE648-0F10-4FA5-A0DB-F7BFC48B8316}"/>
            </a:ext>
          </a:extLst>
        </xdr:cNvPr>
        <xdr:cNvSpPr/>
      </xdr:nvSpPr>
      <xdr:spPr>
        <a:xfrm>
          <a:off x="7086600" y="569595"/>
          <a:ext cx="644525" cy="26627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1 -40</a:t>
          </a:r>
        </a:p>
        <a:p>
          <a:pPr algn="ctr"/>
          <a:endParaRPr lang="en-US" sz="1100" b="1"/>
        </a:p>
      </xdr:txBody>
    </xdr:sp>
    <xdr:clientData/>
  </xdr:twoCellAnchor>
  <xdr:twoCellAnchor>
    <xdr:from>
      <xdr:col>62</xdr:col>
      <xdr:colOff>26246</xdr:colOff>
      <xdr:row>4</xdr:row>
      <xdr:rowOff>134622</xdr:rowOff>
    </xdr:from>
    <xdr:to>
      <xdr:col>64</xdr:col>
      <xdr:colOff>69427</xdr:colOff>
      <xdr:row>6</xdr:row>
      <xdr:rowOff>25612</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7D575C02-0334-4527-A814-9DB553D3F85D}"/>
            </a:ext>
          </a:extLst>
        </xdr:cNvPr>
        <xdr:cNvSpPr/>
      </xdr:nvSpPr>
      <xdr:spPr>
        <a:xfrm>
          <a:off x="7112846" y="942342"/>
          <a:ext cx="1262381" cy="271990"/>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Instructions</a:t>
          </a:r>
        </a:p>
      </xdr:txBody>
    </xdr:sp>
    <xdr:clientData/>
  </xdr:twoCellAnchor>
  <xdr:twoCellAnchor>
    <xdr:from>
      <xdr:col>64</xdr:col>
      <xdr:colOff>175260</xdr:colOff>
      <xdr:row>4</xdr:row>
      <xdr:rowOff>129540</xdr:rowOff>
    </xdr:from>
    <xdr:to>
      <xdr:col>66</xdr:col>
      <xdr:colOff>216536</xdr:colOff>
      <xdr:row>6</xdr:row>
      <xdr:rowOff>18625</xdr:rowOff>
    </xdr:to>
    <xdr:sp macro="" textlink="">
      <xdr:nvSpPr>
        <xdr:cNvPr id="8" name="Rectangle: Rounded Corners 7">
          <a:hlinkClick xmlns:r="http://schemas.openxmlformats.org/officeDocument/2006/relationships" r:id="rId6"/>
          <a:extLst>
            <a:ext uri="{FF2B5EF4-FFF2-40B4-BE49-F238E27FC236}">
              <a16:creationId xmlns:a16="http://schemas.microsoft.com/office/drawing/2014/main" id="{6D2A7DAE-906C-444E-90FD-6FFA5CD968A2}"/>
            </a:ext>
          </a:extLst>
        </xdr:cNvPr>
        <xdr:cNvSpPr/>
      </xdr:nvSpPr>
      <xdr:spPr>
        <a:xfrm>
          <a:off x="8481060" y="937260"/>
          <a:ext cx="1260476" cy="27008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Training Data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148590</xdr:colOff>
      <xdr:row>6</xdr:row>
      <xdr:rowOff>49530</xdr:rowOff>
    </xdr:from>
    <xdr:to>
      <xdr:col>15</xdr:col>
      <xdr:colOff>529590</xdr:colOff>
      <xdr:row>7</xdr:row>
      <xdr:rowOff>126576</xdr:rowOff>
    </xdr:to>
    <xdr:sp macro="[0]!Print_Training_Page" textlink="">
      <xdr:nvSpPr>
        <xdr:cNvPr id="3" name="Rectangle: Rounded Corners 2">
          <a:extLst>
            <a:ext uri="{FF2B5EF4-FFF2-40B4-BE49-F238E27FC236}">
              <a16:creationId xmlns:a16="http://schemas.microsoft.com/office/drawing/2014/main" id="{873B193D-B7BA-4328-AB71-86BB415706F1}"/>
            </a:ext>
          </a:extLst>
        </xdr:cNvPr>
        <xdr:cNvSpPr/>
      </xdr:nvSpPr>
      <xdr:spPr>
        <a:xfrm>
          <a:off x="9765030" y="1200150"/>
          <a:ext cx="990600" cy="30564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Print Page</a:t>
          </a:r>
        </a:p>
      </xdr:txBody>
    </xdr:sp>
    <xdr:clientData/>
  </xdr:twoCellAnchor>
  <xdr:twoCellAnchor>
    <xdr:from>
      <xdr:col>15</xdr:col>
      <xdr:colOff>66182</xdr:colOff>
      <xdr:row>3</xdr:row>
      <xdr:rowOff>7620</xdr:rowOff>
    </xdr:from>
    <xdr:to>
      <xdr:col>17</xdr:col>
      <xdr:colOff>72532</xdr:colOff>
      <xdr:row>4</xdr:row>
      <xdr:rowOff>49106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9D0B66A2-D3A3-4CF3-807E-722E6DDDDAFC}"/>
            </a:ext>
          </a:extLst>
        </xdr:cNvPr>
        <xdr:cNvSpPr/>
      </xdr:nvSpPr>
      <xdr:spPr>
        <a:xfrm>
          <a:off x="10292222" y="472440"/>
          <a:ext cx="615950"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1- 145</a:t>
          </a:r>
        </a:p>
        <a:p>
          <a:pPr algn="ctr"/>
          <a:endParaRPr lang="en-US" sz="1100" b="1"/>
        </a:p>
      </xdr:txBody>
    </xdr:sp>
    <xdr:clientData/>
  </xdr:twoCellAnchor>
  <xdr:twoCellAnchor>
    <xdr:from>
      <xdr:col>17</xdr:col>
      <xdr:colOff>118322</xdr:colOff>
      <xdr:row>3</xdr:row>
      <xdr:rowOff>7620</xdr:rowOff>
    </xdr:from>
    <xdr:to>
      <xdr:col>18</xdr:col>
      <xdr:colOff>126577</xdr:colOff>
      <xdr:row>4</xdr:row>
      <xdr:rowOff>47201</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E0B7A60F-6AC6-4941-9F10-62D78C919A4F}"/>
            </a:ext>
          </a:extLst>
        </xdr:cNvPr>
        <xdr:cNvSpPr/>
      </xdr:nvSpPr>
      <xdr:spPr>
        <a:xfrm>
          <a:off x="10953962" y="472440"/>
          <a:ext cx="61785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1- 250</a:t>
          </a:r>
        </a:p>
        <a:p>
          <a:pPr algn="ctr"/>
          <a:endParaRPr lang="en-US" sz="1100" b="1"/>
        </a:p>
      </xdr:txBody>
    </xdr:sp>
    <xdr:clientData/>
  </xdr:twoCellAnchor>
  <xdr:twoCellAnchor>
    <xdr:from>
      <xdr:col>13</xdr:col>
      <xdr:colOff>583636</xdr:colOff>
      <xdr:row>3</xdr:row>
      <xdr:rowOff>7620</xdr:rowOff>
    </xdr:from>
    <xdr:to>
      <xdr:col>15</xdr:col>
      <xdr:colOff>10866</xdr:colOff>
      <xdr:row>4</xdr:row>
      <xdr:rowOff>49106</xdr:rowOff>
    </xdr:to>
    <xdr:sp macro="" textlink="">
      <xdr:nvSpPr>
        <xdr:cNvPr id="8" name="Rectangle: Rounded Corners 7">
          <a:hlinkClick xmlns:r="http://schemas.openxmlformats.org/officeDocument/2006/relationships" r:id="rId3"/>
          <a:extLst>
            <a:ext uri="{FF2B5EF4-FFF2-40B4-BE49-F238E27FC236}">
              <a16:creationId xmlns:a16="http://schemas.microsoft.com/office/drawing/2014/main" id="{C95EFCDB-11BA-46FC-A7B8-C5B575275684}"/>
            </a:ext>
          </a:extLst>
        </xdr:cNvPr>
        <xdr:cNvSpPr/>
      </xdr:nvSpPr>
      <xdr:spPr>
        <a:xfrm>
          <a:off x="9590476" y="472440"/>
          <a:ext cx="646430"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1- 90</a:t>
          </a:r>
        </a:p>
        <a:p>
          <a:pPr algn="ctr"/>
          <a:endParaRPr lang="en-US" sz="1100" b="1"/>
        </a:p>
      </xdr:txBody>
    </xdr:sp>
    <xdr:clientData/>
  </xdr:twoCellAnchor>
  <xdr:twoCellAnchor>
    <xdr:from>
      <xdr:col>12</xdr:col>
      <xdr:colOff>506730</xdr:colOff>
      <xdr:row>3</xdr:row>
      <xdr:rowOff>7620</xdr:rowOff>
    </xdr:from>
    <xdr:to>
      <xdr:col>13</xdr:col>
      <xdr:colOff>537845</xdr:colOff>
      <xdr:row>4</xdr:row>
      <xdr:rowOff>47201</xdr:rowOff>
    </xdr:to>
    <xdr:sp macro="" textlink="">
      <xdr:nvSpPr>
        <xdr:cNvPr id="12" name="Rectangle: Rounded Corners 11">
          <a:hlinkClick xmlns:r="http://schemas.openxmlformats.org/officeDocument/2006/relationships" r:id="rId4"/>
          <a:extLst>
            <a:ext uri="{FF2B5EF4-FFF2-40B4-BE49-F238E27FC236}">
              <a16:creationId xmlns:a16="http://schemas.microsoft.com/office/drawing/2014/main" id="{F41EA0FE-498E-4921-8AC4-ED763956FAF5}"/>
            </a:ext>
          </a:extLst>
        </xdr:cNvPr>
        <xdr:cNvSpPr/>
      </xdr:nvSpPr>
      <xdr:spPr>
        <a:xfrm>
          <a:off x="8903970" y="472440"/>
          <a:ext cx="64071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1 -40</a:t>
          </a:r>
        </a:p>
        <a:p>
          <a:pPr algn="ctr"/>
          <a:endParaRPr lang="en-US" sz="1100" b="1"/>
        </a:p>
      </xdr:txBody>
    </xdr:sp>
    <xdr:clientData/>
  </xdr:twoCellAnchor>
  <xdr:twoCellAnchor>
    <xdr:from>
      <xdr:col>12</xdr:col>
      <xdr:colOff>536786</xdr:colOff>
      <xdr:row>4</xdr:row>
      <xdr:rowOff>155577</xdr:rowOff>
    </xdr:from>
    <xdr:to>
      <xdr:col>14</xdr:col>
      <xdr:colOff>576157</xdr:colOff>
      <xdr:row>5</xdr:row>
      <xdr:rowOff>197062</xdr:rowOff>
    </xdr:to>
    <xdr:sp macro="" textlink="">
      <xdr:nvSpPr>
        <xdr:cNvPr id="13" name="Rectangle: Rounded Corners 12">
          <a:hlinkClick xmlns:r="http://schemas.openxmlformats.org/officeDocument/2006/relationships" r:id="rId5"/>
          <a:extLst>
            <a:ext uri="{FF2B5EF4-FFF2-40B4-BE49-F238E27FC236}">
              <a16:creationId xmlns:a16="http://schemas.microsoft.com/office/drawing/2014/main" id="{ECD79C44-0DB2-400B-8DE2-8E74C6A9A127}"/>
            </a:ext>
          </a:extLst>
        </xdr:cNvPr>
        <xdr:cNvSpPr/>
      </xdr:nvSpPr>
      <xdr:spPr>
        <a:xfrm>
          <a:off x="8934026" y="848997"/>
          <a:ext cx="1258571" cy="27008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Instructions</a:t>
          </a:r>
        </a:p>
      </xdr:txBody>
    </xdr:sp>
    <xdr:clientData/>
  </xdr:twoCellAnchor>
  <xdr:twoCellAnchor>
    <xdr:from>
      <xdr:col>15</xdr:col>
      <xdr:colOff>72390</xdr:colOff>
      <xdr:row>4</xdr:row>
      <xdr:rowOff>156210</xdr:rowOff>
    </xdr:from>
    <xdr:to>
      <xdr:col>18</xdr:col>
      <xdr:colOff>117476</xdr:colOff>
      <xdr:row>5</xdr:row>
      <xdr:rowOff>193885</xdr:rowOff>
    </xdr:to>
    <xdr:sp macro="" textlink="">
      <xdr:nvSpPr>
        <xdr:cNvPr id="14" name="Rectangle: Rounded Corners 13">
          <a:hlinkClick xmlns:r="http://schemas.openxmlformats.org/officeDocument/2006/relationships" r:id="rId6"/>
          <a:extLst>
            <a:ext uri="{FF2B5EF4-FFF2-40B4-BE49-F238E27FC236}">
              <a16:creationId xmlns:a16="http://schemas.microsoft.com/office/drawing/2014/main" id="{DA243DA3-FEC3-4BA8-A2E9-7178A1ABC421}"/>
            </a:ext>
          </a:extLst>
        </xdr:cNvPr>
        <xdr:cNvSpPr/>
      </xdr:nvSpPr>
      <xdr:spPr>
        <a:xfrm>
          <a:off x="10298430" y="849630"/>
          <a:ext cx="1264286" cy="26627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Training Data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173355</xdr:colOff>
      <xdr:row>6</xdr:row>
      <xdr:rowOff>41910</xdr:rowOff>
    </xdr:from>
    <xdr:to>
      <xdr:col>15</xdr:col>
      <xdr:colOff>554355</xdr:colOff>
      <xdr:row>7</xdr:row>
      <xdr:rowOff>118956</xdr:rowOff>
    </xdr:to>
    <xdr:sp macro="[0]!Print_Training_Page" textlink="">
      <xdr:nvSpPr>
        <xdr:cNvPr id="2" name="Rectangle: Rounded Corners 1">
          <a:extLst>
            <a:ext uri="{FF2B5EF4-FFF2-40B4-BE49-F238E27FC236}">
              <a16:creationId xmlns:a16="http://schemas.microsoft.com/office/drawing/2014/main" id="{E87D0FE7-1427-422D-9B07-95514B9B67FE}"/>
            </a:ext>
          </a:extLst>
        </xdr:cNvPr>
        <xdr:cNvSpPr/>
      </xdr:nvSpPr>
      <xdr:spPr>
        <a:xfrm>
          <a:off x="9789795" y="1192530"/>
          <a:ext cx="990600" cy="30564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Print Page</a:t>
          </a:r>
        </a:p>
      </xdr:txBody>
    </xdr:sp>
    <xdr:clientData/>
  </xdr:twoCellAnchor>
  <xdr:twoCellAnchor>
    <xdr:from>
      <xdr:col>15</xdr:col>
      <xdr:colOff>92852</xdr:colOff>
      <xdr:row>3</xdr:row>
      <xdr:rowOff>0</xdr:rowOff>
    </xdr:from>
    <xdr:to>
      <xdr:col>17</xdr:col>
      <xdr:colOff>97297</xdr:colOff>
      <xdr:row>4</xdr:row>
      <xdr:rowOff>41486</xdr:rowOff>
    </xdr:to>
    <xdr:sp macro="" textlink="">
      <xdr:nvSpPr>
        <xdr:cNvPr id="9" name="Rectangle: Rounded Corners 8">
          <a:hlinkClick xmlns:r="http://schemas.openxmlformats.org/officeDocument/2006/relationships" r:id="rId1"/>
          <a:extLst>
            <a:ext uri="{FF2B5EF4-FFF2-40B4-BE49-F238E27FC236}">
              <a16:creationId xmlns:a16="http://schemas.microsoft.com/office/drawing/2014/main" id="{39246122-8460-4179-942A-1A0C0284959E}"/>
            </a:ext>
          </a:extLst>
        </xdr:cNvPr>
        <xdr:cNvSpPr/>
      </xdr:nvSpPr>
      <xdr:spPr>
        <a:xfrm>
          <a:off x="10318892" y="464820"/>
          <a:ext cx="614045"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1- 145</a:t>
          </a:r>
        </a:p>
        <a:p>
          <a:pPr algn="ctr"/>
          <a:endParaRPr lang="en-US" sz="1100" b="1"/>
        </a:p>
      </xdr:txBody>
    </xdr:sp>
    <xdr:clientData/>
  </xdr:twoCellAnchor>
  <xdr:twoCellAnchor>
    <xdr:from>
      <xdr:col>17</xdr:col>
      <xdr:colOff>141182</xdr:colOff>
      <xdr:row>3</xdr:row>
      <xdr:rowOff>0</xdr:rowOff>
    </xdr:from>
    <xdr:to>
      <xdr:col>18</xdr:col>
      <xdr:colOff>149437</xdr:colOff>
      <xdr:row>4</xdr:row>
      <xdr:rowOff>39581</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723822F-0D7B-42C9-9430-0B421933F5E5}"/>
            </a:ext>
          </a:extLst>
        </xdr:cNvPr>
        <xdr:cNvSpPr/>
      </xdr:nvSpPr>
      <xdr:spPr>
        <a:xfrm>
          <a:off x="10976822" y="464820"/>
          <a:ext cx="61785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1- 250</a:t>
          </a:r>
        </a:p>
        <a:p>
          <a:pPr algn="ctr"/>
          <a:endParaRPr lang="en-US" sz="1100" b="1"/>
        </a:p>
      </xdr:txBody>
    </xdr:sp>
    <xdr:clientData/>
  </xdr:twoCellAnchor>
  <xdr:twoCellAnchor>
    <xdr:from>
      <xdr:col>13</xdr:col>
      <xdr:colOff>606496</xdr:colOff>
      <xdr:row>3</xdr:row>
      <xdr:rowOff>0</xdr:rowOff>
    </xdr:from>
    <xdr:to>
      <xdr:col>15</xdr:col>
      <xdr:colOff>33726</xdr:colOff>
      <xdr:row>4</xdr:row>
      <xdr:rowOff>41486</xdr:rowOff>
    </xdr:to>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id="{C72389A2-4574-4B08-B8B7-7E5DCC1D92F0}"/>
            </a:ext>
          </a:extLst>
        </xdr:cNvPr>
        <xdr:cNvSpPr/>
      </xdr:nvSpPr>
      <xdr:spPr>
        <a:xfrm>
          <a:off x="9613336" y="464820"/>
          <a:ext cx="646430"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1- 90</a:t>
          </a:r>
        </a:p>
        <a:p>
          <a:pPr algn="ctr"/>
          <a:endParaRPr lang="en-US" sz="1100" b="1"/>
        </a:p>
      </xdr:txBody>
    </xdr:sp>
    <xdr:clientData/>
  </xdr:twoCellAnchor>
  <xdr:twoCellAnchor>
    <xdr:from>
      <xdr:col>12</xdr:col>
      <xdr:colOff>529590</xdr:colOff>
      <xdr:row>3</xdr:row>
      <xdr:rowOff>0</xdr:rowOff>
    </xdr:from>
    <xdr:to>
      <xdr:col>13</xdr:col>
      <xdr:colOff>560705</xdr:colOff>
      <xdr:row>4</xdr:row>
      <xdr:rowOff>39581</xdr:rowOff>
    </xdr:to>
    <xdr:sp macro="" textlink="">
      <xdr:nvSpPr>
        <xdr:cNvPr id="12" name="Rectangle: Rounded Corners 11">
          <a:hlinkClick xmlns:r="http://schemas.openxmlformats.org/officeDocument/2006/relationships" r:id="rId4"/>
          <a:extLst>
            <a:ext uri="{FF2B5EF4-FFF2-40B4-BE49-F238E27FC236}">
              <a16:creationId xmlns:a16="http://schemas.microsoft.com/office/drawing/2014/main" id="{89A27D1F-D5B3-43E4-B634-DA73258EBB36}"/>
            </a:ext>
          </a:extLst>
        </xdr:cNvPr>
        <xdr:cNvSpPr/>
      </xdr:nvSpPr>
      <xdr:spPr>
        <a:xfrm>
          <a:off x="8926830" y="464820"/>
          <a:ext cx="64071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1 -40</a:t>
          </a:r>
        </a:p>
        <a:p>
          <a:pPr algn="ctr"/>
          <a:endParaRPr lang="en-US" sz="1100" b="1"/>
        </a:p>
      </xdr:txBody>
    </xdr:sp>
    <xdr:clientData/>
  </xdr:twoCellAnchor>
  <xdr:twoCellAnchor>
    <xdr:from>
      <xdr:col>12</xdr:col>
      <xdr:colOff>559646</xdr:colOff>
      <xdr:row>4</xdr:row>
      <xdr:rowOff>147957</xdr:rowOff>
    </xdr:from>
    <xdr:to>
      <xdr:col>14</xdr:col>
      <xdr:colOff>599017</xdr:colOff>
      <xdr:row>5</xdr:row>
      <xdr:rowOff>189442</xdr:rowOff>
    </xdr:to>
    <xdr:sp macro="" textlink="">
      <xdr:nvSpPr>
        <xdr:cNvPr id="13" name="Rectangle: Rounded Corners 12">
          <a:hlinkClick xmlns:r="http://schemas.openxmlformats.org/officeDocument/2006/relationships" r:id="rId5"/>
          <a:extLst>
            <a:ext uri="{FF2B5EF4-FFF2-40B4-BE49-F238E27FC236}">
              <a16:creationId xmlns:a16="http://schemas.microsoft.com/office/drawing/2014/main" id="{9AAC99F0-3515-41E0-AC47-0BCD23074E39}"/>
            </a:ext>
          </a:extLst>
        </xdr:cNvPr>
        <xdr:cNvSpPr/>
      </xdr:nvSpPr>
      <xdr:spPr>
        <a:xfrm>
          <a:off x="8956886" y="841377"/>
          <a:ext cx="1258571" cy="27008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Instructions</a:t>
          </a:r>
        </a:p>
      </xdr:txBody>
    </xdr:sp>
    <xdr:clientData/>
  </xdr:twoCellAnchor>
  <xdr:twoCellAnchor>
    <xdr:from>
      <xdr:col>15</xdr:col>
      <xdr:colOff>97155</xdr:colOff>
      <xdr:row>4</xdr:row>
      <xdr:rowOff>148590</xdr:rowOff>
    </xdr:from>
    <xdr:to>
      <xdr:col>18</xdr:col>
      <xdr:colOff>140336</xdr:colOff>
      <xdr:row>5</xdr:row>
      <xdr:rowOff>186265</xdr:rowOff>
    </xdr:to>
    <xdr:sp macro="" textlink="">
      <xdr:nvSpPr>
        <xdr:cNvPr id="14" name="Rectangle: Rounded Corners 13">
          <a:hlinkClick xmlns:r="http://schemas.openxmlformats.org/officeDocument/2006/relationships" r:id="rId6"/>
          <a:extLst>
            <a:ext uri="{FF2B5EF4-FFF2-40B4-BE49-F238E27FC236}">
              <a16:creationId xmlns:a16="http://schemas.microsoft.com/office/drawing/2014/main" id="{3D65463C-7743-4C4A-8594-E881D62E7655}"/>
            </a:ext>
          </a:extLst>
        </xdr:cNvPr>
        <xdr:cNvSpPr/>
      </xdr:nvSpPr>
      <xdr:spPr>
        <a:xfrm>
          <a:off x="10323195" y="842010"/>
          <a:ext cx="1262381" cy="26627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Training Data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165735</xdr:colOff>
      <xdr:row>6</xdr:row>
      <xdr:rowOff>41910</xdr:rowOff>
    </xdr:from>
    <xdr:to>
      <xdr:col>15</xdr:col>
      <xdr:colOff>546735</xdr:colOff>
      <xdr:row>7</xdr:row>
      <xdr:rowOff>118956</xdr:rowOff>
    </xdr:to>
    <xdr:sp macro="[0]!Print_Training_Page" textlink="">
      <xdr:nvSpPr>
        <xdr:cNvPr id="2" name="Rectangle: Rounded Corners 1">
          <a:extLst>
            <a:ext uri="{FF2B5EF4-FFF2-40B4-BE49-F238E27FC236}">
              <a16:creationId xmlns:a16="http://schemas.microsoft.com/office/drawing/2014/main" id="{1FBD9D52-7290-4134-A420-00F1F17E82AC}"/>
            </a:ext>
          </a:extLst>
        </xdr:cNvPr>
        <xdr:cNvSpPr/>
      </xdr:nvSpPr>
      <xdr:spPr>
        <a:xfrm>
          <a:off x="9782175" y="1192530"/>
          <a:ext cx="990600" cy="30564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Print Page</a:t>
          </a:r>
        </a:p>
      </xdr:txBody>
    </xdr:sp>
    <xdr:clientData/>
  </xdr:twoCellAnchor>
  <xdr:twoCellAnchor>
    <xdr:from>
      <xdr:col>15</xdr:col>
      <xdr:colOff>87137</xdr:colOff>
      <xdr:row>3</xdr:row>
      <xdr:rowOff>0</xdr:rowOff>
    </xdr:from>
    <xdr:to>
      <xdr:col>17</xdr:col>
      <xdr:colOff>89677</xdr:colOff>
      <xdr:row>4</xdr:row>
      <xdr:rowOff>41486</xdr:rowOff>
    </xdr:to>
    <xdr:sp macro="" textlink="">
      <xdr:nvSpPr>
        <xdr:cNvPr id="9" name="Rectangle: Rounded Corners 8">
          <a:hlinkClick xmlns:r="http://schemas.openxmlformats.org/officeDocument/2006/relationships" r:id="rId1"/>
          <a:extLst>
            <a:ext uri="{FF2B5EF4-FFF2-40B4-BE49-F238E27FC236}">
              <a16:creationId xmlns:a16="http://schemas.microsoft.com/office/drawing/2014/main" id="{47984503-A906-4E46-A43F-5B93E8FFA139}"/>
            </a:ext>
          </a:extLst>
        </xdr:cNvPr>
        <xdr:cNvSpPr/>
      </xdr:nvSpPr>
      <xdr:spPr>
        <a:xfrm>
          <a:off x="10313177" y="464820"/>
          <a:ext cx="612140"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1- 145</a:t>
          </a:r>
        </a:p>
        <a:p>
          <a:pPr algn="ctr"/>
          <a:endParaRPr lang="en-US" sz="1100" b="1"/>
        </a:p>
      </xdr:txBody>
    </xdr:sp>
    <xdr:clientData/>
  </xdr:twoCellAnchor>
  <xdr:twoCellAnchor>
    <xdr:from>
      <xdr:col>17</xdr:col>
      <xdr:colOff>133562</xdr:colOff>
      <xdr:row>3</xdr:row>
      <xdr:rowOff>0</xdr:rowOff>
    </xdr:from>
    <xdr:to>
      <xdr:col>18</xdr:col>
      <xdr:colOff>136102</xdr:colOff>
      <xdr:row>4</xdr:row>
      <xdr:rowOff>39581</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D2D1DB7-9F73-4529-95C7-D536638CA7D9}"/>
            </a:ext>
          </a:extLst>
        </xdr:cNvPr>
        <xdr:cNvSpPr/>
      </xdr:nvSpPr>
      <xdr:spPr>
        <a:xfrm>
          <a:off x="10969202" y="464820"/>
          <a:ext cx="612140"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1- 250</a:t>
          </a:r>
        </a:p>
        <a:p>
          <a:pPr algn="ctr"/>
          <a:endParaRPr lang="en-US" sz="1100" b="1"/>
        </a:p>
      </xdr:txBody>
    </xdr:sp>
    <xdr:clientData/>
  </xdr:twoCellAnchor>
  <xdr:twoCellAnchor>
    <xdr:from>
      <xdr:col>13</xdr:col>
      <xdr:colOff>593161</xdr:colOff>
      <xdr:row>3</xdr:row>
      <xdr:rowOff>0</xdr:rowOff>
    </xdr:from>
    <xdr:to>
      <xdr:col>15</xdr:col>
      <xdr:colOff>20391</xdr:colOff>
      <xdr:row>4</xdr:row>
      <xdr:rowOff>41486</xdr:rowOff>
    </xdr:to>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id="{E5A5A299-6DC7-4F37-BF06-2AFF389AEF55}"/>
            </a:ext>
          </a:extLst>
        </xdr:cNvPr>
        <xdr:cNvSpPr/>
      </xdr:nvSpPr>
      <xdr:spPr>
        <a:xfrm>
          <a:off x="9600001" y="464820"/>
          <a:ext cx="646430"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1- 90</a:t>
          </a:r>
        </a:p>
        <a:p>
          <a:pPr algn="ctr"/>
          <a:endParaRPr lang="en-US" sz="1100" b="1"/>
        </a:p>
      </xdr:txBody>
    </xdr:sp>
    <xdr:clientData/>
  </xdr:twoCellAnchor>
  <xdr:twoCellAnchor>
    <xdr:from>
      <xdr:col>12</xdr:col>
      <xdr:colOff>516255</xdr:colOff>
      <xdr:row>3</xdr:row>
      <xdr:rowOff>0</xdr:rowOff>
    </xdr:from>
    <xdr:to>
      <xdr:col>13</xdr:col>
      <xdr:colOff>553085</xdr:colOff>
      <xdr:row>4</xdr:row>
      <xdr:rowOff>39581</xdr:rowOff>
    </xdr:to>
    <xdr:sp macro="" textlink="">
      <xdr:nvSpPr>
        <xdr:cNvPr id="12" name="Rectangle: Rounded Corners 11">
          <a:hlinkClick xmlns:r="http://schemas.openxmlformats.org/officeDocument/2006/relationships" r:id="rId4"/>
          <a:extLst>
            <a:ext uri="{FF2B5EF4-FFF2-40B4-BE49-F238E27FC236}">
              <a16:creationId xmlns:a16="http://schemas.microsoft.com/office/drawing/2014/main" id="{F5C91BA9-621A-48B0-BECF-D4DBCAD6432C}"/>
            </a:ext>
          </a:extLst>
        </xdr:cNvPr>
        <xdr:cNvSpPr/>
      </xdr:nvSpPr>
      <xdr:spPr>
        <a:xfrm>
          <a:off x="8913495" y="464820"/>
          <a:ext cx="646430"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1 -40</a:t>
          </a:r>
        </a:p>
        <a:p>
          <a:pPr algn="ctr"/>
          <a:endParaRPr lang="en-US" sz="1100" b="1"/>
        </a:p>
      </xdr:txBody>
    </xdr:sp>
    <xdr:clientData/>
  </xdr:twoCellAnchor>
  <xdr:twoCellAnchor>
    <xdr:from>
      <xdr:col>12</xdr:col>
      <xdr:colOff>552026</xdr:colOff>
      <xdr:row>4</xdr:row>
      <xdr:rowOff>147957</xdr:rowOff>
    </xdr:from>
    <xdr:to>
      <xdr:col>14</xdr:col>
      <xdr:colOff>591397</xdr:colOff>
      <xdr:row>5</xdr:row>
      <xdr:rowOff>189442</xdr:rowOff>
    </xdr:to>
    <xdr:sp macro="" textlink="">
      <xdr:nvSpPr>
        <xdr:cNvPr id="13" name="Rectangle: Rounded Corners 12">
          <a:hlinkClick xmlns:r="http://schemas.openxmlformats.org/officeDocument/2006/relationships" r:id="rId5"/>
          <a:extLst>
            <a:ext uri="{FF2B5EF4-FFF2-40B4-BE49-F238E27FC236}">
              <a16:creationId xmlns:a16="http://schemas.microsoft.com/office/drawing/2014/main" id="{DB04840D-9315-42E6-9787-A93EAA080888}"/>
            </a:ext>
          </a:extLst>
        </xdr:cNvPr>
        <xdr:cNvSpPr/>
      </xdr:nvSpPr>
      <xdr:spPr>
        <a:xfrm>
          <a:off x="8949266" y="841377"/>
          <a:ext cx="1258571" cy="27008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Instructions</a:t>
          </a:r>
        </a:p>
      </xdr:txBody>
    </xdr:sp>
    <xdr:clientData/>
  </xdr:twoCellAnchor>
  <xdr:twoCellAnchor>
    <xdr:from>
      <xdr:col>15</xdr:col>
      <xdr:colOff>89535</xdr:colOff>
      <xdr:row>4</xdr:row>
      <xdr:rowOff>148590</xdr:rowOff>
    </xdr:from>
    <xdr:to>
      <xdr:col>18</xdr:col>
      <xdr:colOff>132716</xdr:colOff>
      <xdr:row>5</xdr:row>
      <xdr:rowOff>186265</xdr:rowOff>
    </xdr:to>
    <xdr:sp macro="" textlink="">
      <xdr:nvSpPr>
        <xdr:cNvPr id="14" name="Rectangle: Rounded Corners 13">
          <a:hlinkClick xmlns:r="http://schemas.openxmlformats.org/officeDocument/2006/relationships" r:id="rId6"/>
          <a:extLst>
            <a:ext uri="{FF2B5EF4-FFF2-40B4-BE49-F238E27FC236}">
              <a16:creationId xmlns:a16="http://schemas.microsoft.com/office/drawing/2014/main" id="{1299C265-1653-43DB-86F5-D303F2F7C4C1}"/>
            </a:ext>
          </a:extLst>
        </xdr:cNvPr>
        <xdr:cNvSpPr/>
      </xdr:nvSpPr>
      <xdr:spPr>
        <a:xfrm>
          <a:off x="10315575" y="842010"/>
          <a:ext cx="1262381" cy="26627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Training Data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135255</xdr:colOff>
      <xdr:row>6</xdr:row>
      <xdr:rowOff>41910</xdr:rowOff>
    </xdr:from>
    <xdr:to>
      <xdr:col>15</xdr:col>
      <xdr:colOff>516255</xdr:colOff>
      <xdr:row>7</xdr:row>
      <xdr:rowOff>118956</xdr:rowOff>
    </xdr:to>
    <xdr:sp macro="[0]!Print_Training_Page" textlink="">
      <xdr:nvSpPr>
        <xdr:cNvPr id="2" name="Rectangle: Rounded Corners 1">
          <a:extLst>
            <a:ext uri="{FF2B5EF4-FFF2-40B4-BE49-F238E27FC236}">
              <a16:creationId xmlns:a16="http://schemas.microsoft.com/office/drawing/2014/main" id="{22B1CF62-7570-4866-96B0-023E1D8AE984}"/>
            </a:ext>
          </a:extLst>
        </xdr:cNvPr>
        <xdr:cNvSpPr/>
      </xdr:nvSpPr>
      <xdr:spPr>
        <a:xfrm>
          <a:off x="9751695" y="1192530"/>
          <a:ext cx="990600" cy="30564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Print Page</a:t>
          </a:r>
        </a:p>
      </xdr:txBody>
    </xdr:sp>
    <xdr:clientData/>
  </xdr:twoCellAnchor>
  <xdr:twoCellAnchor>
    <xdr:from>
      <xdr:col>15</xdr:col>
      <xdr:colOff>54752</xdr:colOff>
      <xdr:row>3</xdr:row>
      <xdr:rowOff>0</xdr:rowOff>
    </xdr:from>
    <xdr:to>
      <xdr:col>17</xdr:col>
      <xdr:colOff>59197</xdr:colOff>
      <xdr:row>4</xdr:row>
      <xdr:rowOff>41486</xdr:rowOff>
    </xdr:to>
    <xdr:sp macro="" textlink="">
      <xdr:nvSpPr>
        <xdr:cNvPr id="9" name="Rectangle: Rounded Corners 8">
          <a:hlinkClick xmlns:r="http://schemas.openxmlformats.org/officeDocument/2006/relationships" r:id="rId1"/>
          <a:extLst>
            <a:ext uri="{FF2B5EF4-FFF2-40B4-BE49-F238E27FC236}">
              <a16:creationId xmlns:a16="http://schemas.microsoft.com/office/drawing/2014/main" id="{5995EFD5-6DC5-4B66-890A-BADB0E12C5D9}"/>
            </a:ext>
          </a:extLst>
        </xdr:cNvPr>
        <xdr:cNvSpPr/>
      </xdr:nvSpPr>
      <xdr:spPr>
        <a:xfrm>
          <a:off x="10280792" y="464820"/>
          <a:ext cx="614045"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1- 145</a:t>
          </a:r>
        </a:p>
        <a:p>
          <a:pPr algn="ctr"/>
          <a:endParaRPr lang="en-US" sz="1100" b="1"/>
        </a:p>
      </xdr:txBody>
    </xdr:sp>
    <xdr:clientData/>
  </xdr:twoCellAnchor>
  <xdr:twoCellAnchor>
    <xdr:from>
      <xdr:col>17</xdr:col>
      <xdr:colOff>103082</xdr:colOff>
      <xdr:row>3</xdr:row>
      <xdr:rowOff>0</xdr:rowOff>
    </xdr:from>
    <xdr:to>
      <xdr:col>18</xdr:col>
      <xdr:colOff>111337</xdr:colOff>
      <xdr:row>4</xdr:row>
      <xdr:rowOff>39581</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E6716E08-2771-47BA-ADDD-8AA61505665D}"/>
            </a:ext>
          </a:extLst>
        </xdr:cNvPr>
        <xdr:cNvSpPr/>
      </xdr:nvSpPr>
      <xdr:spPr>
        <a:xfrm>
          <a:off x="10938722" y="464820"/>
          <a:ext cx="61785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1- 250</a:t>
          </a:r>
        </a:p>
        <a:p>
          <a:pPr algn="ctr"/>
          <a:endParaRPr lang="en-US" sz="1100" b="1"/>
        </a:p>
      </xdr:txBody>
    </xdr:sp>
    <xdr:clientData/>
  </xdr:twoCellAnchor>
  <xdr:twoCellAnchor>
    <xdr:from>
      <xdr:col>13</xdr:col>
      <xdr:colOff>568396</xdr:colOff>
      <xdr:row>3</xdr:row>
      <xdr:rowOff>0</xdr:rowOff>
    </xdr:from>
    <xdr:to>
      <xdr:col>14</xdr:col>
      <xdr:colOff>605226</xdr:colOff>
      <xdr:row>4</xdr:row>
      <xdr:rowOff>41486</xdr:rowOff>
    </xdr:to>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id="{8B901373-85B2-43AD-A286-FAD4AABFEA05}"/>
            </a:ext>
          </a:extLst>
        </xdr:cNvPr>
        <xdr:cNvSpPr/>
      </xdr:nvSpPr>
      <xdr:spPr>
        <a:xfrm>
          <a:off x="9575236" y="464820"/>
          <a:ext cx="646430" cy="270086"/>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1- 90</a:t>
          </a:r>
        </a:p>
        <a:p>
          <a:pPr algn="ctr"/>
          <a:endParaRPr lang="en-US" sz="1100" b="1"/>
        </a:p>
      </xdr:txBody>
    </xdr:sp>
    <xdr:clientData/>
  </xdr:twoCellAnchor>
  <xdr:twoCellAnchor>
    <xdr:from>
      <xdr:col>12</xdr:col>
      <xdr:colOff>491490</xdr:colOff>
      <xdr:row>3</xdr:row>
      <xdr:rowOff>0</xdr:rowOff>
    </xdr:from>
    <xdr:to>
      <xdr:col>13</xdr:col>
      <xdr:colOff>522605</xdr:colOff>
      <xdr:row>4</xdr:row>
      <xdr:rowOff>39581</xdr:rowOff>
    </xdr:to>
    <xdr:sp macro="" textlink="">
      <xdr:nvSpPr>
        <xdr:cNvPr id="12" name="Rectangle: Rounded Corners 11">
          <a:hlinkClick xmlns:r="http://schemas.openxmlformats.org/officeDocument/2006/relationships" r:id="rId4"/>
          <a:extLst>
            <a:ext uri="{FF2B5EF4-FFF2-40B4-BE49-F238E27FC236}">
              <a16:creationId xmlns:a16="http://schemas.microsoft.com/office/drawing/2014/main" id="{E65BEAF0-209D-4C65-817C-2D29521D3AA3}"/>
            </a:ext>
          </a:extLst>
        </xdr:cNvPr>
        <xdr:cNvSpPr/>
      </xdr:nvSpPr>
      <xdr:spPr>
        <a:xfrm>
          <a:off x="8888730" y="464820"/>
          <a:ext cx="640715" cy="268181"/>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1 -40</a:t>
          </a:r>
        </a:p>
        <a:p>
          <a:pPr algn="ctr"/>
          <a:endParaRPr lang="en-US" sz="1100" b="1"/>
        </a:p>
      </xdr:txBody>
    </xdr:sp>
    <xdr:clientData/>
  </xdr:twoCellAnchor>
  <xdr:twoCellAnchor>
    <xdr:from>
      <xdr:col>12</xdr:col>
      <xdr:colOff>521546</xdr:colOff>
      <xdr:row>4</xdr:row>
      <xdr:rowOff>147957</xdr:rowOff>
    </xdr:from>
    <xdr:to>
      <xdr:col>14</xdr:col>
      <xdr:colOff>560917</xdr:colOff>
      <xdr:row>5</xdr:row>
      <xdr:rowOff>189442</xdr:rowOff>
    </xdr:to>
    <xdr:sp macro="" textlink="">
      <xdr:nvSpPr>
        <xdr:cNvPr id="13" name="Rectangle: Rounded Corners 12">
          <a:hlinkClick xmlns:r="http://schemas.openxmlformats.org/officeDocument/2006/relationships" r:id="rId5"/>
          <a:extLst>
            <a:ext uri="{FF2B5EF4-FFF2-40B4-BE49-F238E27FC236}">
              <a16:creationId xmlns:a16="http://schemas.microsoft.com/office/drawing/2014/main" id="{DE3EDB31-980B-4E38-8178-585ACB94C536}"/>
            </a:ext>
          </a:extLst>
        </xdr:cNvPr>
        <xdr:cNvSpPr/>
      </xdr:nvSpPr>
      <xdr:spPr>
        <a:xfrm>
          <a:off x="8918786" y="841377"/>
          <a:ext cx="1258571" cy="27008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Instructions</a:t>
          </a:r>
        </a:p>
      </xdr:txBody>
    </xdr:sp>
    <xdr:clientData/>
  </xdr:twoCellAnchor>
  <xdr:twoCellAnchor>
    <xdr:from>
      <xdr:col>15</xdr:col>
      <xdr:colOff>59055</xdr:colOff>
      <xdr:row>4</xdr:row>
      <xdr:rowOff>148590</xdr:rowOff>
    </xdr:from>
    <xdr:to>
      <xdr:col>18</xdr:col>
      <xdr:colOff>102236</xdr:colOff>
      <xdr:row>5</xdr:row>
      <xdr:rowOff>186265</xdr:rowOff>
    </xdr:to>
    <xdr:sp macro="" textlink="">
      <xdr:nvSpPr>
        <xdr:cNvPr id="14" name="Rectangle: Rounded Corners 13">
          <a:hlinkClick xmlns:r="http://schemas.openxmlformats.org/officeDocument/2006/relationships" r:id="rId6"/>
          <a:extLst>
            <a:ext uri="{FF2B5EF4-FFF2-40B4-BE49-F238E27FC236}">
              <a16:creationId xmlns:a16="http://schemas.microsoft.com/office/drawing/2014/main" id="{B50463D1-D0B7-4935-BBA4-54057E689ECC}"/>
            </a:ext>
          </a:extLst>
        </xdr:cNvPr>
        <xdr:cNvSpPr/>
      </xdr:nvSpPr>
      <xdr:spPr>
        <a:xfrm>
          <a:off x="10285095" y="842010"/>
          <a:ext cx="1262381" cy="266275"/>
        </a:xfrm>
        <a:prstGeom prst="roundRect">
          <a:avLst/>
        </a:prstGeom>
        <a:solidFill>
          <a:schemeClr val="bg2">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t>Training Data</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B54FF3-0459-40F2-A12F-3E4903449DF5}" name="Table3" displayName="Table3" ref="B8:L49" totalsRowCount="1" headerRowDxfId="216" dataDxfId="214" totalsRowDxfId="212" headerRowBorderDxfId="215" tableBorderDxfId="213" totalsRowBorderDxfId="211">
  <autoFilter ref="B8:L48" xr:uid="{BDB54FF3-0459-40F2-A12F-3E4903449DF5}"/>
  <tableColumns count="11">
    <tableColumn id="1" xr3:uid="{BB203721-A12C-483F-8AFD-B5B06EF3BD0F}" name="Column1" dataDxfId="210" totalsRowDxfId="209"/>
    <tableColumn id="2" xr3:uid="{0C51AACB-CA88-4DC2-B368-EDB00EFC8160}" name="Firefighters Name" totalsRowFunction="count" dataDxfId="208" totalsRowDxfId="207"/>
    <tableColumn id="3" xr3:uid="{1FD49214-E8AB-4F87-BB99-65A4D9D70E4A}" name="Firefighters Rank" dataDxfId="206" totalsRowDxfId="205"/>
    <tableColumn id="4" xr3:uid="{8A20D56D-457D-4E86-9D1C-3B50A40911CC}" name="Facilities         18 Hour Max" totalsRowFunction="sum" dataDxfId="204" totalsRowDxfId="203"/>
    <tableColumn id="5" xr3:uid="{8D857BB3-2AAC-4582-B165-DB5F2AB5CDC0}" name="Company    192 Hours Max" totalsRowFunction="sum" dataDxfId="202" totalsRowDxfId="201"/>
    <tableColumn id="6" xr3:uid="{ADD13609-BF4A-4C8E-9340-8D4BA59C33A9}" name="Officers       12 Hours Max" totalsRowFunction="sum" dataDxfId="200" totalsRowDxfId="199"/>
    <tableColumn id="7" xr3:uid="{2EF0BBD6-921C-49F0-AAFC-B02B532F8628}" name="Drivers         12 Hours Max" totalsRowFunction="sum" dataDxfId="198" totalsRowDxfId="197"/>
    <tableColumn id="8" xr3:uid="{B96894C1-E100-49B2-8E5D-4B68363C74D9}" name="Haz-Mat           6 Hours Max" totalsRowFunction="sum" dataDxfId="196" totalsRowDxfId="195"/>
    <tableColumn id="9" xr3:uid="{2B1ED724-0FD7-43CA-9FA4-1FF5FF9BD1BD}" name="New Drivers           60 Hours Max" dataDxfId="194" totalsRowDxfId="193"/>
    <tableColumn id="10" xr3:uid="{43036FBF-52BD-4BAC-9DEA-E7682B07FDF3}" name="Recruit       240 Hours Max" dataDxfId="192" totalsRowDxfId="191"/>
    <tableColumn id="11" xr3:uid="{BBCBA728-1BB9-47C4-B1E6-E7E9C52EC5DF}" name="Total Hours" dataDxfId="190" totalsRowDxfId="189">
      <calculatedColumnFormula>SUM(E9:K9)</calculatedColumn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2A55D5-8B28-4BA5-9FF5-891E3EE7E1D8}" name="Table32" displayName="Table32" ref="B8:L99" totalsRowCount="1" headerRowDxfId="153" dataDxfId="151" totalsRowDxfId="149" headerRowBorderDxfId="152" tableBorderDxfId="150" totalsRowBorderDxfId="148">
  <autoFilter ref="B8:L98" xr:uid="{BDB54FF3-0459-40F2-A12F-3E4903449DF5}"/>
  <tableColumns count="11">
    <tableColumn id="1" xr3:uid="{66FD71F6-2586-4942-85EC-7013A0102D17}" name="Column1" dataDxfId="147" totalsRowDxfId="146"/>
    <tableColumn id="2" xr3:uid="{ECD5C6CE-7F9F-41F8-A5AA-A3766C45E232}" name="Firefighters Name" totalsRowFunction="count" dataDxfId="145" totalsRowDxfId="144"/>
    <tableColumn id="3" xr3:uid="{40BD499E-AB1E-4538-AB7E-724010B17A2E}" name="Firefighters Rank" dataDxfId="143" totalsRowDxfId="142"/>
    <tableColumn id="4" xr3:uid="{131F9EEF-7907-4D8E-B12C-E2B7535FDBED}" name="Facilities         18 Hour Max" totalsRowFunction="sum" dataDxfId="141" totalsRowDxfId="140"/>
    <tableColumn id="5" xr3:uid="{87EB4759-9C8F-405D-A0C3-057570188DC1}" name="Company    192 Hours Max" totalsRowFunction="sum" dataDxfId="139" totalsRowDxfId="138"/>
    <tableColumn id="6" xr3:uid="{F426B03D-D604-4D88-8224-C2D36D2D10DF}" name="Officers       12 Hours Max" totalsRowFunction="sum" dataDxfId="137" totalsRowDxfId="136"/>
    <tableColumn id="7" xr3:uid="{4FEA953A-4B68-44F2-9556-E0A90C5861DF}" name="Drivers         12 Hours Max" totalsRowFunction="sum" dataDxfId="135" totalsRowDxfId="134"/>
    <tableColumn id="8" xr3:uid="{E8976BC4-9733-474C-9700-8F2C99155A97}" name="Haz-Mat           6 Hours Max" totalsRowFunction="sum" dataDxfId="133" totalsRowDxfId="132"/>
    <tableColumn id="9" xr3:uid="{A7C34921-AB3F-44D7-9D7A-8DA42B520CBA}" name="New Drivers           60 Hours Max" dataDxfId="131" totalsRowDxfId="130"/>
    <tableColumn id="10" xr3:uid="{7F5C93B8-E949-485B-9205-943CC0AE85DE}" name="Recruit       240 Hours Max" dataDxfId="129" totalsRowDxfId="128"/>
    <tableColumn id="11" xr3:uid="{D03CDEC1-414B-4372-8FBC-C0E05F766944}" name="Total Hours" dataDxfId="127" totalsRowDxfId="126">
      <calculatedColumnFormula>SUM(E9:K9)</calculatedColumnFormula>
    </tableColumn>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44961B-F29C-409B-B967-96DB865E16C2}" name="Table323" displayName="Table323" ref="B8:L154" totalsRowCount="1" headerRowDxfId="90" dataDxfId="88" totalsRowDxfId="86" headerRowBorderDxfId="89" tableBorderDxfId="87" totalsRowBorderDxfId="85">
  <autoFilter ref="B8:L153" xr:uid="{BDB54FF3-0459-40F2-A12F-3E4903449DF5}"/>
  <tableColumns count="11">
    <tableColumn id="1" xr3:uid="{FB9FEBF5-30FC-4C87-978E-F801C5D76622}" name="Column1" dataDxfId="84" totalsRowDxfId="83"/>
    <tableColumn id="2" xr3:uid="{B035A1DA-9F1B-4AB6-A4E6-CD800B9CCA96}" name="Firefighters Name" totalsRowFunction="count" dataDxfId="82" totalsRowDxfId="81"/>
    <tableColumn id="3" xr3:uid="{A81FFA35-7DCD-41DE-ABD7-F51800EC7BE7}" name="Firefighters Rank" dataDxfId="80" totalsRowDxfId="79"/>
    <tableColumn id="4" xr3:uid="{4851AE0F-8CD8-4ECB-AF6A-A615E94A9E24}" name="Facilities         18 Hour Max" totalsRowFunction="sum" dataDxfId="78" totalsRowDxfId="77"/>
    <tableColumn id="5" xr3:uid="{C5477740-0F9B-462C-B68C-984E89283CDE}" name="Company    192 Hours Max" totalsRowFunction="sum" dataDxfId="76" totalsRowDxfId="75"/>
    <tableColumn id="6" xr3:uid="{2969DEEF-F3ED-4E1E-8851-DDEBAFED9B8F}" name="Officers       12 Hours Max" totalsRowFunction="sum" dataDxfId="74" totalsRowDxfId="73"/>
    <tableColumn id="7" xr3:uid="{CA987284-A264-4E5B-93E3-EFE89B66822D}" name="Drivers         12 Hours Max" totalsRowFunction="sum" dataDxfId="72" totalsRowDxfId="71"/>
    <tableColumn id="8" xr3:uid="{01F5F562-42A9-490B-96F4-92CCB06B9E20}" name="Haz-Mat           6 Hours Max" totalsRowFunction="sum" dataDxfId="70" totalsRowDxfId="69"/>
    <tableColumn id="9" xr3:uid="{A43E32B1-28D2-41D8-9417-87B878E93E97}" name="New Drivers           60 Hours Max" dataDxfId="68" totalsRowDxfId="67"/>
    <tableColumn id="10" xr3:uid="{F3EB683D-71F5-48E5-AC35-47D5C9A42190}" name="Recruit       240 Hours Max" dataDxfId="66" totalsRowDxfId="65"/>
    <tableColumn id="11" xr3:uid="{3A99D233-C326-4407-81BC-2C1181108707}" name="Total Hours" dataDxfId="64" totalsRowDxfId="63">
      <calculatedColumnFormula>SUM(E9:K9)</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D98249-CD86-4A4A-BBD8-41283862AF05}" name="Table3235" displayName="Table3235" ref="B8:L259" totalsRowCount="1" headerRowDxfId="27" dataDxfId="25" totalsRowDxfId="23" headerRowBorderDxfId="26" tableBorderDxfId="24" totalsRowBorderDxfId="22">
  <autoFilter ref="B8:L258" xr:uid="{BDB54FF3-0459-40F2-A12F-3E4903449DF5}"/>
  <tableColumns count="11">
    <tableColumn id="1" xr3:uid="{8EFC80E1-26A8-4976-8C03-E409905DF0D6}" name="Column1" dataDxfId="21" totalsRowDxfId="20"/>
    <tableColumn id="2" xr3:uid="{FEA24C9D-4D75-4F61-984B-71C05F37D0BB}" name="Firefighters Name" totalsRowFunction="count" dataDxfId="19" totalsRowDxfId="18"/>
    <tableColumn id="3" xr3:uid="{72E3871E-CBCC-426D-8EC7-6540D00AB91E}" name="Firefighters Rank" dataDxfId="17" totalsRowDxfId="16"/>
    <tableColumn id="4" xr3:uid="{C075DA8E-79B5-4EC4-9A8B-2074D2EC14C8}" name="Facilities         18 Hour Max" totalsRowFunction="sum" dataDxfId="15" totalsRowDxfId="14"/>
    <tableColumn id="5" xr3:uid="{022F7E26-8D18-48CE-9DB8-D5BF8D30300F}" name="Company    192 Hours Max" totalsRowFunction="sum" dataDxfId="13" totalsRowDxfId="12"/>
    <tableColumn id="6" xr3:uid="{55317976-AEE3-44B6-8344-1CAE62F10061}" name="Officers       12 Hours Max" totalsRowFunction="sum" dataDxfId="11" totalsRowDxfId="10"/>
    <tableColumn id="7" xr3:uid="{EAFAEA42-E6E5-499F-A599-4D44E4E8F02F}" name="Drivers         12 Hours Max" totalsRowFunction="sum" dataDxfId="9" totalsRowDxfId="8"/>
    <tableColumn id="8" xr3:uid="{7C736371-5C82-48DC-9959-914CE2E044A5}" name="Haz-Mat           6 Hours Max" totalsRowFunction="sum" dataDxfId="7" totalsRowDxfId="6"/>
    <tableColumn id="9" xr3:uid="{1F2D7045-9190-44D9-B62E-A6203D6FEF01}" name="New Drivers           60 Hours Max" dataDxfId="5" totalsRowDxfId="4"/>
    <tableColumn id="10" xr3:uid="{F66FB8BA-D30A-487B-A052-9C29B9CC5529}" name="Recruit       240 Hours Max" dataDxfId="3" totalsRowDxfId="2"/>
    <tableColumn id="11" xr3:uid="{D265229F-5B5A-416B-98A3-F506DCB775E2}" name="Total Hours" dataDxfId="1" totalsRowDxfId="0">
      <calculatedColumnFormula>SUM(E9:K9)</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M50"/>
  <sheetViews>
    <sheetView showGridLines="0" showRowColHeaders="0" tabSelected="1" showRuler="0" view="pageLayout" zoomScaleNormal="98" workbookViewId="0">
      <selection activeCell="A3" sqref="A3:H3"/>
    </sheetView>
  </sheetViews>
  <sheetFormatPr defaultRowHeight="14.4" x14ac:dyDescent="0.3"/>
  <cols>
    <col min="8" max="8" width="10" customWidth="1"/>
  </cols>
  <sheetData>
    <row r="1" spans="1:39" ht="20.25" customHeight="1" x14ac:dyDescent="0.3">
      <c r="A1" s="65"/>
      <c r="B1" s="65"/>
      <c r="C1" s="65"/>
      <c r="D1" s="65"/>
      <c r="E1" s="65"/>
      <c r="F1" s="65"/>
      <c r="G1" s="65"/>
      <c r="H1" s="65"/>
    </row>
    <row r="2" spans="1:39" ht="20.25" customHeight="1" x14ac:dyDescent="0.3">
      <c r="A2" s="65"/>
      <c r="B2" s="65"/>
      <c r="C2" s="65"/>
      <c r="D2" s="65"/>
      <c r="E2" s="65"/>
      <c r="F2" s="65"/>
      <c r="G2" s="65"/>
      <c r="H2" s="65"/>
      <c r="Q2" s="42"/>
      <c r="R2" s="42"/>
      <c r="S2" s="42"/>
    </row>
    <row r="3" spans="1:39" ht="15.75" customHeight="1" x14ac:dyDescent="0.3">
      <c r="A3" s="66" t="s">
        <v>33</v>
      </c>
      <c r="B3" s="67"/>
      <c r="C3" s="67"/>
      <c r="D3" s="67"/>
      <c r="E3" s="67"/>
      <c r="F3" s="67"/>
      <c r="G3" s="67"/>
      <c r="H3" s="67"/>
      <c r="I3" s="42"/>
      <c r="J3" s="42"/>
      <c r="K3" s="42"/>
      <c r="L3" s="42" t="s">
        <v>48</v>
      </c>
      <c r="M3" s="42"/>
      <c r="N3" s="42"/>
      <c r="O3" s="42"/>
      <c r="P3" s="42"/>
      <c r="Q3" s="42"/>
      <c r="R3" s="42"/>
      <c r="S3" s="42"/>
    </row>
    <row r="4" spans="1:39" x14ac:dyDescent="0.3">
      <c r="A4" s="64"/>
      <c r="B4" s="64"/>
      <c r="C4" s="64"/>
      <c r="D4" s="64"/>
      <c r="E4" s="64"/>
      <c r="F4" s="64"/>
      <c r="G4" s="64"/>
      <c r="H4" s="64"/>
      <c r="I4" s="2"/>
    </row>
    <row r="5" spans="1:39" x14ac:dyDescent="0.3">
      <c r="A5" s="64" t="s">
        <v>3</v>
      </c>
      <c r="B5" s="64"/>
      <c r="C5" s="64"/>
      <c r="D5" s="64"/>
      <c r="E5" s="64"/>
      <c r="F5" s="64"/>
      <c r="G5" s="64"/>
      <c r="H5" s="64"/>
      <c r="I5" s="5"/>
    </row>
    <row r="6" spans="1:39" ht="140.25" customHeight="1" x14ac:dyDescent="0.3">
      <c r="A6" s="68" t="s">
        <v>21</v>
      </c>
      <c r="B6" s="68"/>
      <c r="C6" s="68"/>
      <c r="D6" s="68"/>
      <c r="E6" s="68"/>
      <c r="F6" s="68"/>
      <c r="G6" s="68"/>
      <c r="H6" s="68"/>
      <c r="I6" s="6"/>
      <c r="AM6" s="1"/>
    </row>
    <row r="7" spans="1:39" x14ac:dyDescent="0.3">
      <c r="A7" s="63"/>
      <c r="B7" s="63"/>
      <c r="C7" s="63"/>
      <c r="D7" s="63"/>
      <c r="E7" s="63"/>
      <c r="F7" s="63"/>
      <c r="G7" s="63"/>
      <c r="H7" s="63"/>
      <c r="I7" s="3"/>
    </row>
    <row r="8" spans="1:39" x14ac:dyDescent="0.3">
      <c r="A8" s="64" t="s">
        <v>4</v>
      </c>
      <c r="B8" s="64"/>
      <c r="C8" s="64"/>
      <c r="D8" s="64"/>
      <c r="E8" s="64"/>
      <c r="F8" s="64"/>
      <c r="G8" s="64"/>
      <c r="H8" s="64"/>
      <c r="I8" s="2"/>
    </row>
    <row r="9" spans="1:39" ht="81.75" customHeight="1" x14ac:dyDescent="0.3">
      <c r="A9" s="68" t="s">
        <v>18</v>
      </c>
      <c r="B9" s="68"/>
      <c r="C9" s="68"/>
      <c r="D9" s="68"/>
      <c r="E9" s="68"/>
      <c r="F9" s="68"/>
      <c r="G9" s="68"/>
      <c r="H9" s="68"/>
      <c r="I9" s="6"/>
    </row>
    <row r="10" spans="1:39" x14ac:dyDescent="0.3">
      <c r="A10" s="63"/>
      <c r="B10" s="63"/>
      <c r="C10" s="63"/>
      <c r="D10" s="63"/>
      <c r="E10" s="63"/>
      <c r="F10" s="63"/>
      <c r="G10" s="63"/>
      <c r="H10" s="63"/>
    </row>
    <row r="11" spans="1:39" x14ac:dyDescent="0.3">
      <c r="A11" s="64" t="s">
        <v>5</v>
      </c>
      <c r="B11" s="64"/>
      <c r="C11" s="64"/>
      <c r="D11" s="64"/>
      <c r="E11" s="64"/>
      <c r="F11" s="64"/>
      <c r="G11" s="64"/>
      <c r="H11" s="64"/>
      <c r="I11" s="5"/>
    </row>
    <row r="12" spans="1:39" ht="61.5" customHeight="1" x14ac:dyDescent="0.3">
      <c r="A12" s="68" t="s">
        <v>14</v>
      </c>
      <c r="B12" s="68"/>
      <c r="C12" s="68"/>
      <c r="D12" s="68"/>
      <c r="E12" s="68"/>
      <c r="F12" s="68"/>
      <c r="G12" s="68"/>
      <c r="H12" s="68"/>
      <c r="I12" s="4"/>
    </row>
    <row r="13" spans="1:39" ht="3.75" customHeight="1" x14ac:dyDescent="0.3">
      <c r="A13" s="1"/>
      <c r="B13" s="1"/>
      <c r="C13" s="1"/>
      <c r="D13" s="1"/>
      <c r="E13" s="1"/>
      <c r="F13" s="1"/>
      <c r="G13" s="1"/>
      <c r="H13" s="1"/>
      <c r="I13" s="1"/>
    </row>
    <row r="14" spans="1:39" ht="59.25" customHeight="1" x14ac:dyDescent="0.3">
      <c r="A14" s="68" t="s">
        <v>34</v>
      </c>
      <c r="B14" s="68"/>
      <c r="C14" s="68"/>
      <c r="D14" s="68"/>
      <c r="E14" s="68"/>
      <c r="F14" s="68"/>
      <c r="G14" s="68"/>
      <c r="H14" s="68"/>
      <c r="I14" s="6"/>
    </row>
    <row r="15" spans="1:39" ht="3" customHeight="1" x14ac:dyDescent="0.3">
      <c r="A15" s="3"/>
      <c r="B15" s="3"/>
      <c r="C15" s="3"/>
      <c r="D15" s="3"/>
      <c r="E15" s="3"/>
      <c r="F15" s="3"/>
      <c r="G15" s="3"/>
      <c r="H15" s="3"/>
      <c r="I15" s="3"/>
    </row>
    <row r="16" spans="1:39" ht="31.5" customHeight="1" x14ac:dyDescent="0.3">
      <c r="A16" s="68" t="s">
        <v>19</v>
      </c>
      <c r="B16" s="68"/>
      <c r="C16" s="68"/>
      <c r="D16" s="68"/>
      <c r="E16" s="68"/>
      <c r="F16" s="68"/>
      <c r="G16" s="68"/>
      <c r="H16" s="68"/>
      <c r="I16" s="6"/>
    </row>
    <row r="17" spans="1:9" x14ac:dyDescent="0.3">
      <c r="A17" s="63"/>
      <c r="B17" s="63"/>
      <c r="C17" s="63"/>
      <c r="D17" s="63"/>
      <c r="E17" s="63"/>
      <c r="F17" s="63"/>
      <c r="G17" s="63"/>
      <c r="H17" s="63"/>
      <c r="I17" s="3"/>
    </row>
    <row r="18" spans="1:9" x14ac:dyDescent="0.3">
      <c r="A18" s="64" t="s">
        <v>6</v>
      </c>
      <c r="B18" s="64"/>
      <c r="C18" s="64"/>
      <c r="D18" s="64"/>
      <c r="E18" s="64"/>
      <c r="F18" s="64"/>
      <c r="G18" s="64"/>
      <c r="H18" s="64"/>
      <c r="I18" s="5"/>
    </row>
    <row r="19" spans="1:9" ht="77.25" customHeight="1" x14ac:dyDescent="0.3">
      <c r="A19" s="68" t="s">
        <v>22</v>
      </c>
      <c r="B19" s="68"/>
      <c r="C19" s="68"/>
      <c r="D19" s="68"/>
      <c r="E19" s="68"/>
      <c r="F19" s="68"/>
      <c r="G19" s="68"/>
      <c r="H19" s="68"/>
      <c r="I19" s="6"/>
    </row>
    <row r="20" spans="1:9" ht="14.25" customHeight="1" x14ac:dyDescent="0.3">
      <c r="A20" s="69"/>
      <c r="B20" s="69"/>
      <c r="C20" s="69"/>
      <c r="D20" s="69"/>
      <c r="E20" s="69"/>
      <c r="F20" s="69"/>
      <c r="G20" s="69"/>
      <c r="H20" s="69"/>
      <c r="I20" s="6"/>
    </row>
    <row r="21" spans="1:9" ht="14.25" customHeight="1" x14ac:dyDescent="0.3">
      <c r="A21" s="69"/>
      <c r="B21" s="69"/>
      <c r="C21" s="69"/>
      <c r="D21" s="69"/>
      <c r="E21" s="69"/>
      <c r="F21" s="69"/>
      <c r="G21" s="69"/>
      <c r="H21" s="69"/>
      <c r="I21" s="6"/>
    </row>
    <row r="22" spans="1:9" ht="18" customHeight="1" x14ac:dyDescent="0.3">
      <c r="A22" s="69"/>
      <c r="B22" s="69"/>
      <c r="C22" s="69"/>
      <c r="D22" s="69"/>
      <c r="E22" s="69"/>
      <c r="F22" s="69"/>
      <c r="G22" s="69"/>
      <c r="H22" s="69"/>
    </row>
    <row r="23" spans="1:9" x14ac:dyDescent="0.3">
      <c r="A23" s="69"/>
      <c r="B23" s="69"/>
      <c r="C23" s="69"/>
      <c r="D23" s="69"/>
      <c r="E23" s="69"/>
      <c r="F23" s="69"/>
      <c r="G23" s="69"/>
      <c r="H23" s="69"/>
      <c r="I23" s="5"/>
    </row>
    <row r="24" spans="1:9" x14ac:dyDescent="0.3">
      <c r="A24" s="4"/>
      <c r="B24" s="4"/>
      <c r="C24" s="4"/>
      <c r="D24" s="4"/>
      <c r="E24" s="4"/>
      <c r="F24" s="4"/>
      <c r="G24" s="4"/>
      <c r="H24" s="4"/>
      <c r="I24" s="5"/>
    </row>
    <row r="25" spans="1:9" x14ac:dyDescent="0.3">
      <c r="A25" s="4"/>
      <c r="B25" s="4"/>
      <c r="C25" s="4"/>
      <c r="D25" s="4"/>
      <c r="E25" s="4"/>
      <c r="F25" s="4"/>
      <c r="G25" s="4"/>
      <c r="H25" s="4"/>
      <c r="I25" s="5"/>
    </row>
    <row r="26" spans="1:9" x14ac:dyDescent="0.3">
      <c r="A26" s="64" t="s">
        <v>8</v>
      </c>
      <c r="B26" s="64"/>
      <c r="C26" s="64"/>
      <c r="D26" s="64"/>
      <c r="E26" s="64"/>
      <c r="F26" s="64"/>
      <c r="G26" s="64"/>
      <c r="H26" s="64"/>
    </row>
    <row r="27" spans="1:9" ht="54" customHeight="1" x14ac:dyDescent="0.3">
      <c r="A27" s="68" t="s">
        <v>16</v>
      </c>
      <c r="B27" s="68"/>
      <c r="C27" s="68"/>
      <c r="D27" s="68"/>
      <c r="E27" s="68"/>
      <c r="F27" s="68"/>
      <c r="G27" s="68"/>
      <c r="H27" s="68"/>
    </row>
    <row r="28" spans="1:9" x14ac:dyDescent="0.3">
      <c r="A28" s="70"/>
      <c r="B28" s="70"/>
      <c r="C28" s="70"/>
      <c r="D28" s="70"/>
      <c r="E28" s="70"/>
      <c r="F28" s="70"/>
      <c r="G28" s="70"/>
      <c r="H28" s="70"/>
    </row>
    <row r="29" spans="1:9" x14ac:dyDescent="0.3">
      <c r="A29" s="64" t="s">
        <v>7</v>
      </c>
      <c r="B29" s="64"/>
      <c r="C29" s="64"/>
      <c r="D29" s="64"/>
      <c r="E29" s="64"/>
      <c r="F29" s="64"/>
      <c r="G29" s="64"/>
      <c r="H29" s="64"/>
      <c r="I29" s="5"/>
    </row>
    <row r="30" spans="1:9" ht="63" customHeight="1" x14ac:dyDescent="0.3">
      <c r="A30" s="68" t="s">
        <v>15</v>
      </c>
      <c r="B30" s="68"/>
      <c r="C30" s="68"/>
      <c r="D30" s="68"/>
      <c r="E30" s="68"/>
      <c r="F30" s="68"/>
      <c r="G30" s="68"/>
      <c r="H30" s="68"/>
      <c r="I30" s="6"/>
    </row>
    <row r="31" spans="1:9" x14ac:dyDescent="0.3">
      <c r="A31" s="64"/>
      <c r="B31" s="64"/>
      <c r="C31" s="64"/>
      <c r="D31" s="64"/>
      <c r="E31" s="64"/>
      <c r="F31" s="64"/>
      <c r="G31" s="64"/>
      <c r="H31" s="64"/>
      <c r="I31" s="5"/>
    </row>
    <row r="32" spans="1:9" x14ac:dyDescent="0.3">
      <c r="A32" s="64" t="s">
        <v>9</v>
      </c>
      <c r="B32" s="64"/>
      <c r="C32" s="64"/>
      <c r="D32" s="64"/>
      <c r="E32" s="64"/>
      <c r="F32" s="64"/>
      <c r="G32" s="64"/>
      <c r="H32" s="64"/>
      <c r="I32" s="5"/>
    </row>
    <row r="33" spans="1:9" ht="65.25" customHeight="1" x14ac:dyDescent="0.3">
      <c r="A33" s="68" t="s">
        <v>17</v>
      </c>
      <c r="B33" s="68"/>
      <c r="C33" s="68"/>
      <c r="D33" s="68"/>
      <c r="E33" s="68"/>
      <c r="F33" s="68"/>
      <c r="G33" s="68"/>
      <c r="H33" s="68"/>
      <c r="I33" s="6"/>
    </row>
    <row r="34" spans="1:9" x14ac:dyDescent="0.3">
      <c r="A34" s="63" t="s">
        <v>10</v>
      </c>
      <c r="B34" s="63"/>
      <c r="C34" s="63"/>
      <c r="D34" s="63"/>
      <c r="E34" s="63"/>
      <c r="F34" s="63"/>
      <c r="G34" s="63"/>
      <c r="H34" s="63"/>
      <c r="I34" s="3"/>
    </row>
    <row r="35" spans="1:9" x14ac:dyDescent="0.3">
      <c r="A35" s="64" t="s">
        <v>11</v>
      </c>
      <c r="B35" s="64"/>
      <c r="C35" s="64"/>
      <c r="D35" s="64"/>
      <c r="E35" s="64"/>
      <c r="F35" s="64"/>
      <c r="G35" s="64"/>
      <c r="H35" s="64"/>
      <c r="I35" s="2"/>
    </row>
    <row r="36" spans="1:9" ht="117" customHeight="1" x14ac:dyDescent="0.3">
      <c r="A36" s="68" t="s">
        <v>20</v>
      </c>
      <c r="B36" s="68"/>
      <c r="C36" s="68"/>
      <c r="D36" s="68"/>
      <c r="E36" s="68"/>
      <c r="F36" s="68"/>
      <c r="G36" s="68"/>
      <c r="H36" s="68"/>
      <c r="I36" s="6"/>
    </row>
    <row r="37" spans="1:9" x14ac:dyDescent="0.3">
      <c r="A37" s="63"/>
      <c r="B37" s="63"/>
      <c r="C37" s="63"/>
      <c r="D37" s="63"/>
      <c r="E37" s="63"/>
      <c r="F37" s="63"/>
      <c r="G37" s="63"/>
      <c r="H37" s="63"/>
      <c r="I37" s="3"/>
    </row>
    <row r="38" spans="1:9" x14ac:dyDescent="0.3">
      <c r="A38" s="64" t="s">
        <v>12</v>
      </c>
      <c r="B38" s="64"/>
      <c r="C38" s="64"/>
      <c r="D38" s="64"/>
      <c r="E38" s="64"/>
      <c r="F38" s="64"/>
      <c r="G38" s="64"/>
      <c r="H38" s="64"/>
      <c r="I38" s="5"/>
    </row>
    <row r="39" spans="1:9" ht="51.75" customHeight="1" x14ac:dyDescent="0.3">
      <c r="A39" s="68" t="s">
        <v>13</v>
      </c>
      <c r="B39" s="68"/>
      <c r="C39" s="68"/>
      <c r="D39" s="68"/>
      <c r="E39" s="68"/>
      <c r="F39" s="68"/>
      <c r="G39" s="68"/>
      <c r="H39" s="68"/>
      <c r="I39" s="6"/>
    </row>
    <row r="40" spans="1:9" x14ac:dyDescent="0.3">
      <c r="A40" s="63"/>
      <c r="B40" s="63"/>
      <c r="C40" s="63"/>
      <c r="D40" s="63"/>
      <c r="E40" s="63"/>
      <c r="F40" s="63"/>
      <c r="G40" s="63"/>
      <c r="H40" s="63"/>
    </row>
    <row r="41" spans="1:9" x14ac:dyDescent="0.3">
      <c r="A41" s="63"/>
      <c r="B41" s="63"/>
      <c r="C41" s="63"/>
      <c r="D41" s="63"/>
      <c r="E41" s="63"/>
      <c r="F41" s="63"/>
      <c r="G41" s="63"/>
      <c r="H41" s="63"/>
    </row>
    <row r="42" spans="1:9" x14ac:dyDescent="0.3">
      <c r="A42" s="63"/>
      <c r="B42" s="63"/>
      <c r="C42" s="63"/>
      <c r="D42" s="63"/>
      <c r="E42" s="63"/>
      <c r="F42" s="63"/>
      <c r="G42" s="63"/>
      <c r="H42" s="63"/>
    </row>
    <row r="43" spans="1:9" x14ac:dyDescent="0.3">
      <c r="A43" s="63"/>
      <c r="B43" s="63"/>
      <c r="C43" s="63"/>
      <c r="D43" s="63"/>
      <c r="E43" s="63"/>
      <c r="F43" s="63"/>
      <c r="G43" s="63"/>
      <c r="H43" s="63"/>
    </row>
    <row r="44" spans="1:9" x14ac:dyDescent="0.3">
      <c r="A44" s="63"/>
      <c r="B44" s="63"/>
      <c r="C44" s="63"/>
      <c r="D44" s="63"/>
      <c r="E44" s="63"/>
      <c r="F44" s="63"/>
      <c r="G44" s="63"/>
      <c r="H44" s="63"/>
    </row>
    <row r="45" spans="1:9" x14ac:dyDescent="0.3">
      <c r="A45" s="63"/>
      <c r="B45" s="63"/>
      <c r="C45" s="63"/>
      <c r="D45" s="63"/>
      <c r="E45" s="63"/>
      <c r="F45" s="63"/>
      <c r="G45" s="63"/>
      <c r="H45" s="63"/>
    </row>
    <row r="46" spans="1:9" x14ac:dyDescent="0.3">
      <c r="A46" s="63"/>
      <c r="B46" s="63"/>
      <c r="C46" s="63"/>
      <c r="D46" s="63"/>
      <c r="E46" s="63"/>
      <c r="F46" s="63"/>
      <c r="G46" s="63"/>
      <c r="H46" s="63"/>
    </row>
    <row r="47" spans="1:9" x14ac:dyDescent="0.3">
      <c r="A47" s="63"/>
      <c r="B47" s="63"/>
      <c r="C47" s="63"/>
      <c r="D47" s="63"/>
      <c r="E47" s="63"/>
      <c r="F47" s="63"/>
      <c r="G47" s="63"/>
      <c r="H47" s="63"/>
    </row>
    <row r="48" spans="1:9" x14ac:dyDescent="0.3">
      <c r="A48" s="63"/>
      <c r="B48" s="63"/>
      <c r="C48" s="63"/>
      <c r="D48" s="63"/>
      <c r="E48" s="63"/>
      <c r="F48" s="63"/>
      <c r="G48" s="63"/>
      <c r="H48" s="63"/>
    </row>
    <row r="49" spans="1:8" x14ac:dyDescent="0.3">
      <c r="A49" s="63"/>
      <c r="B49" s="63"/>
      <c r="C49" s="63"/>
      <c r="D49" s="63"/>
      <c r="E49" s="63"/>
      <c r="F49" s="63"/>
      <c r="G49" s="63"/>
      <c r="H49" s="63"/>
    </row>
    <row r="50" spans="1:8" x14ac:dyDescent="0.3">
      <c r="A50" s="63"/>
      <c r="B50" s="63"/>
      <c r="C50" s="63"/>
      <c r="D50" s="63"/>
      <c r="E50" s="63"/>
      <c r="F50" s="63"/>
      <c r="G50" s="63"/>
      <c r="H50" s="63"/>
    </row>
  </sheetData>
  <sheetProtection sheet="1"/>
  <customSheetViews>
    <customSheetView guid="{9DC04648-10C7-4756-B32D-2416525DE736}" showPageBreaks="1" showGridLines="0" showRowCol="0" view="pageLayout" showRuler="0">
      <selection activeCell="A5" sqref="A5:H5"/>
      <pageMargins left="1" right="1" top="0.75" bottom="0.75" header="0.3" footer="0.3"/>
      <pageSetup orientation="portrait" r:id="rId1"/>
      <headerFooter alignWithMargins="0">
        <oddHeader xml:space="preserve">&amp;C&amp;"-,Bold Italic"&amp;18Instructions for  Completing 
Training Form       &amp;"-,Regular"&amp;11
</oddHeader>
        <oddFooter>&amp;C&amp;A&amp;RPage &amp;P</oddFooter>
      </headerFooter>
    </customSheetView>
  </customSheetViews>
  <mergeCells count="33">
    <mergeCell ref="A36:H36"/>
    <mergeCell ref="A38:H38"/>
    <mergeCell ref="A39:H39"/>
    <mergeCell ref="A20:H23"/>
    <mergeCell ref="A37:H37"/>
    <mergeCell ref="A35:H35"/>
    <mergeCell ref="A26:H26"/>
    <mergeCell ref="A27:H27"/>
    <mergeCell ref="A29:H29"/>
    <mergeCell ref="A30:H30"/>
    <mergeCell ref="A31:H31"/>
    <mergeCell ref="A28:H28"/>
    <mergeCell ref="A9:H9"/>
    <mergeCell ref="A16:H16"/>
    <mergeCell ref="A17:H17"/>
    <mergeCell ref="A18:H18"/>
    <mergeCell ref="A19:H19"/>
    <mergeCell ref="A40:H50"/>
    <mergeCell ref="A34:H34"/>
    <mergeCell ref="A8:H8"/>
    <mergeCell ref="A11:H11"/>
    <mergeCell ref="A1:H1"/>
    <mergeCell ref="A2:H2"/>
    <mergeCell ref="A3:H3"/>
    <mergeCell ref="A5:H5"/>
    <mergeCell ref="A6:H6"/>
    <mergeCell ref="A7:H7"/>
    <mergeCell ref="A4:H4"/>
    <mergeCell ref="A10:H10"/>
    <mergeCell ref="A12:H12"/>
    <mergeCell ref="A14:H14"/>
    <mergeCell ref="A32:H32"/>
    <mergeCell ref="A33:H33"/>
  </mergeCells>
  <pageMargins left="1" right="1" top="0.75" bottom="0.75" header="0.3" footer="0.3"/>
  <pageSetup orientation="portrait" r:id="rId2"/>
  <headerFooter alignWithMargins="0">
    <oddHeader xml:space="preserve">&amp;C&amp;"-,Bold Italic"&amp;18Instructions for  Completing 
Training Form       &amp;"-,Regular"&amp;11
</oddHeader>
    <oddFooter>&amp;C&amp;A&amp;RPage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2F7F-87C8-446D-8E21-FCE33572AFC8}">
  <dimension ref="C2:BR48"/>
  <sheetViews>
    <sheetView showGridLines="0" showRowColHeaders="0" zoomScaleNormal="100" workbookViewId="0">
      <selection activeCell="AN11" sqref="AN11:AQ11"/>
    </sheetView>
  </sheetViews>
  <sheetFormatPr defaultRowHeight="14.4" x14ac:dyDescent="0.3"/>
  <cols>
    <col min="1" max="62" width="1.6640625" customWidth="1"/>
    <col min="70" max="70" width="0" hidden="1" customWidth="1"/>
  </cols>
  <sheetData>
    <row r="2" spans="3:70" x14ac:dyDescent="0.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row>
    <row r="3" spans="3:70" ht="18" x14ac:dyDescent="0.35">
      <c r="C3" s="71" t="s">
        <v>49</v>
      </c>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row>
    <row r="4" spans="3:70" x14ac:dyDescent="0.3">
      <c r="C4" s="53"/>
      <c r="D4" s="72" t="s">
        <v>50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53"/>
    </row>
    <row r="5" spans="3:70" x14ac:dyDescent="0.3">
      <c r="C5" s="53"/>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53"/>
    </row>
    <row r="6" spans="3:70"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row>
    <row r="7" spans="3:70" x14ac:dyDescent="0.3">
      <c r="C7" s="53"/>
      <c r="D7" s="73" t="s">
        <v>51</v>
      </c>
      <c r="E7" s="73"/>
      <c r="F7" s="73"/>
      <c r="G7" s="73"/>
      <c r="H7" s="7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row>
    <row r="8" spans="3:70"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R8" t="s">
        <v>55</v>
      </c>
    </row>
    <row r="9" spans="3:70" x14ac:dyDescent="0.3">
      <c r="C9" s="53"/>
      <c r="D9" s="74" t="s">
        <v>52</v>
      </c>
      <c r="E9" s="74"/>
      <c r="F9" s="74"/>
      <c r="G9" s="74"/>
      <c r="H9" s="74"/>
      <c r="I9" s="74"/>
      <c r="J9" s="74"/>
      <c r="K9" s="74"/>
      <c r="L9" s="74"/>
      <c r="M9" s="75" t="s">
        <v>55</v>
      </c>
      <c r="N9" s="75"/>
      <c r="O9" s="75"/>
      <c r="P9" s="75"/>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R9" t="s">
        <v>56</v>
      </c>
    </row>
    <row r="10" spans="3:70" x14ac:dyDescent="0.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row>
    <row r="11" spans="3:70" x14ac:dyDescent="0.3">
      <c r="C11" s="53"/>
      <c r="D11" s="74" t="s">
        <v>53</v>
      </c>
      <c r="E11" s="74"/>
      <c r="F11" s="74"/>
      <c r="G11" s="74"/>
      <c r="H11" s="74"/>
      <c r="I11" s="74"/>
      <c r="J11" s="74"/>
      <c r="K11" s="74"/>
      <c r="L11" s="74"/>
      <c r="M11" s="75" t="s">
        <v>55</v>
      </c>
      <c r="N11" s="75"/>
      <c r="O11" s="75"/>
      <c r="P11" s="75"/>
      <c r="Q11" s="53"/>
      <c r="R11" s="53"/>
      <c r="S11" s="53"/>
      <c r="T11" s="53"/>
      <c r="U11" s="53"/>
      <c r="V11" s="53"/>
      <c r="W11" s="53"/>
      <c r="X11" s="53"/>
      <c r="Y11" s="74" t="s">
        <v>57</v>
      </c>
      <c r="Z11" s="74"/>
      <c r="AA11" s="74"/>
      <c r="AB11" s="74"/>
      <c r="AC11" s="74"/>
      <c r="AD11" s="74"/>
      <c r="AE11" s="74"/>
      <c r="AF11" s="74"/>
      <c r="AG11" s="74"/>
      <c r="AH11" s="74"/>
      <c r="AI11" s="74"/>
      <c r="AJ11" s="74"/>
      <c r="AK11" s="74"/>
      <c r="AL11" s="74"/>
      <c r="AM11" s="53"/>
      <c r="AN11" s="75"/>
      <c r="AO11" s="75"/>
      <c r="AP11" s="75"/>
      <c r="AQ11" s="75"/>
      <c r="AR11" s="53"/>
      <c r="AS11" s="53"/>
      <c r="AT11" s="53"/>
      <c r="AU11" s="53"/>
      <c r="AV11" s="53"/>
      <c r="AW11" s="53"/>
      <c r="AX11" s="53"/>
      <c r="AY11" s="53"/>
      <c r="AZ11" s="53"/>
      <c r="BA11" s="53"/>
      <c r="BB11" s="53"/>
      <c r="BC11" s="53"/>
      <c r="BD11" s="53"/>
      <c r="BR11" t="s">
        <v>68</v>
      </c>
    </row>
    <row r="12" spans="3:70" x14ac:dyDescent="0.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R12" t="s">
        <v>69</v>
      </c>
    </row>
    <row r="13" spans="3:70" x14ac:dyDescent="0.3">
      <c r="C13" s="53"/>
      <c r="D13" s="74" t="s">
        <v>54</v>
      </c>
      <c r="E13" s="74"/>
      <c r="F13" s="74"/>
      <c r="G13" s="74"/>
      <c r="H13" s="74"/>
      <c r="I13" s="74"/>
      <c r="J13" s="74"/>
      <c r="K13" s="74"/>
      <c r="L13" s="53"/>
      <c r="M13" s="75" t="s">
        <v>55</v>
      </c>
      <c r="N13" s="75"/>
      <c r="O13" s="75"/>
      <c r="P13" s="75"/>
      <c r="Q13" s="53"/>
      <c r="R13" s="53"/>
      <c r="S13" s="53"/>
      <c r="T13" s="53"/>
      <c r="U13" s="53"/>
      <c r="V13" s="53"/>
      <c r="W13" s="53"/>
      <c r="X13" s="53"/>
      <c r="Y13" s="74" t="s">
        <v>58</v>
      </c>
      <c r="Z13" s="74"/>
      <c r="AA13" s="74"/>
      <c r="AB13" s="74"/>
      <c r="AC13" s="74"/>
      <c r="AD13" s="74"/>
      <c r="AE13" s="74"/>
      <c r="AF13" s="74"/>
      <c r="AG13" s="74"/>
      <c r="AH13" s="74"/>
      <c r="AI13" s="74"/>
      <c r="AJ13" s="74"/>
      <c r="AK13" s="74"/>
      <c r="AL13" s="53"/>
      <c r="AM13" s="53"/>
      <c r="AN13" s="76"/>
      <c r="AO13" s="76"/>
      <c r="AP13" s="76"/>
      <c r="AQ13" s="76"/>
      <c r="AR13" s="53"/>
      <c r="AS13" s="53"/>
      <c r="AT13" s="53"/>
      <c r="AU13" s="53"/>
      <c r="AV13" s="53"/>
      <c r="AW13" s="53"/>
      <c r="AX13" s="53"/>
      <c r="AY13" s="53"/>
      <c r="AZ13" s="53"/>
      <c r="BA13" s="53"/>
      <c r="BB13" s="53"/>
      <c r="BC13" s="53"/>
      <c r="BD13" s="53"/>
      <c r="BR13" t="s">
        <v>70</v>
      </c>
    </row>
    <row r="14" spans="3:70" x14ac:dyDescent="0.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R14" t="s">
        <v>71</v>
      </c>
    </row>
    <row r="15" spans="3:70" x14ac:dyDescent="0.3">
      <c r="C15" s="53"/>
      <c r="D15" s="77" t="s">
        <v>59</v>
      </c>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53"/>
      <c r="BD15" s="53"/>
      <c r="BR15" t="s">
        <v>72</v>
      </c>
    </row>
    <row r="16" spans="3:70" x14ac:dyDescent="0.3">
      <c r="C16" s="53"/>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53"/>
      <c r="BD16" s="53"/>
    </row>
    <row r="17" spans="3:56" x14ac:dyDescent="0.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row>
    <row r="18" spans="3:56" x14ac:dyDescent="0.3">
      <c r="C18" s="53"/>
      <c r="D18" s="78"/>
      <c r="E18" s="78"/>
      <c r="F18" s="78"/>
      <c r="G18" s="78"/>
      <c r="H18" s="78"/>
      <c r="I18" s="78"/>
      <c r="J18" s="78"/>
      <c r="K18" s="78"/>
      <c r="L18" s="78"/>
      <c r="M18" s="78"/>
      <c r="N18" s="78"/>
      <c r="O18" s="78"/>
      <c r="P18" s="78"/>
      <c r="Q18" s="78"/>
      <c r="R18" s="78"/>
      <c r="S18" s="78"/>
      <c r="T18" s="78"/>
      <c r="U18" s="78"/>
      <c r="V18" s="78"/>
      <c r="W18" s="78"/>
      <c r="X18" s="78"/>
      <c r="Y18" s="78"/>
      <c r="Z18" s="78"/>
      <c r="AA18" s="53"/>
      <c r="AB18" s="53"/>
      <c r="AC18" s="53"/>
      <c r="AD18" s="53"/>
      <c r="AE18" s="53"/>
      <c r="AF18" s="53"/>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53"/>
    </row>
    <row r="19" spans="3:56" x14ac:dyDescent="0.3">
      <c r="C19" s="53"/>
      <c r="D19" s="78"/>
      <c r="E19" s="78"/>
      <c r="F19" s="78"/>
      <c r="G19" s="78"/>
      <c r="H19" s="78"/>
      <c r="I19" s="78"/>
      <c r="J19" s="78"/>
      <c r="K19" s="78"/>
      <c r="L19" s="78"/>
      <c r="M19" s="78"/>
      <c r="N19" s="78"/>
      <c r="O19" s="78"/>
      <c r="P19" s="78"/>
      <c r="Q19" s="78"/>
      <c r="R19" s="78"/>
      <c r="S19" s="78"/>
      <c r="T19" s="78"/>
      <c r="U19" s="78"/>
      <c r="V19" s="78"/>
      <c r="W19" s="78"/>
      <c r="X19" s="78"/>
      <c r="Y19" s="78"/>
      <c r="Z19" s="78"/>
      <c r="AA19" s="53"/>
      <c r="AB19" s="53"/>
      <c r="AC19" s="53"/>
      <c r="AD19" s="53"/>
      <c r="AE19" s="53"/>
      <c r="AF19" s="53"/>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53"/>
    </row>
    <row r="20" spans="3:56" x14ac:dyDescent="0.3">
      <c r="C20" s="53"/>
      <c r="D20" s="78"/>
      <c r="E20" s="78"/>
      <c r="F20" s="78"/>
      <c r="G20" s="78"/>
      <c r="H20" s="78"/>
      <c r="I20" s="78"/>
      <c r="J20" s="78"/>
      <c r="K20" s="78"/>
      <c r="L20" s="78"/>
      <c r="M20" s="78"/>
      <c r="N20" s="78"/>
      <c r="O20" s="78"/>
      <c r="P20" s="78"/>
      <c r="Q20" s="78"/>
      <c r="R20" s="78"/>
      <c r="S20" s="78"/>
      <c r="T20" s="78"/>
      <c r="U20" s="78"/>
      <c r="V20" s="78"/>
      <c r="W20" s="78"/>
      <c r="X20" s="78"/>
      <c r="Y20" s="78"/>
      <c r="Z20" s="78"/>
      <c r="AA20" s="53"/>
      <c r="AB20" s="53"/>
      <c r="AC20" s="53"/>
      <c r="AD20" s="53"/>
      <c r="AE20" s="53"/>
      <c r="AF20" s="53"/>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53"/>
    </row>
    <row r="21" spans="3:56" x14ac:dyDescent="0.3">
      <c r="C21" s="53"/>
      <c r="D21" s="78"/>
      <c r="E21" s="78"/>
      <c r="F21" s="78"/>
      <c r="G21" s="78"/>
      <c r="H21" s="78"/>
      <c r="I21" s="78"/>
      <c r="J21" s="78"/>
      <c r="K21" s="78"/>
      <c r="L21" s="78"/>
      <c r="M21" s="78"/>
      <c r="N21" s="78"/>
      <c r="O21" s="78"/>
      <c r="P21" s="78"/>
      <c r="Q21" s="78"/>
      <c r="R21" s="78"/>
      <c r="S21" s="78"/>
      <c r="T21" s="78"/>
      <c r="U21" s="78"/>
      <c r="V21" s="78"/>
      <c r="W21" s="78"/>
      <c r="X21" s="78"/>
      <c r="Y21" s="78"/>
      <c r="Z21" s="78"/>
      <c r="AA21" s="53"/>
      <c r="AB21" s="53"/>
      <c r="AC21" s="53"/>
      <c r="AD21" s="53"/>
      <c r="AE21" s="53"/>
      <c r="AF21" s="53"/>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53"/>
    </row>
    <row r="22" spans="3:56" x14ac:dyDescent="0.3">
      <c r="C22" s="53"/>
      <c r="D22" s="78"/>
      <c r="E22" s="78"/>
      <c r="F22" s="78"/>
      <c r="G22" s="78"/>
      <c r="H22" s="78"/>
      <c r="I22" s="78"/>
      <c r="J22" s="78"/>
      <c r="K22" s="78"/>
      <c r="L22" s="78"/>
      <c r="M22" s="78"/>
      <c r="N22" s="78"/>
      <c r="O22" s="78"/>
      <c r="P22" s="78"/>
      <c r="Q22" s="78"/>
      <c r="R22" s="78"/>
      <c r="S22" s="78"/>
      <c r="T22" s="78"/>
      <c r="U22" s="78"/>
      <c r="V22" s="78"/>
      <c r="W22" s="78"/>
      <c r="X22" s="78"/>
      <c r="Y22" s="78"/>
      <c r="Z22" s="78"/>
      <c r="AA22" s="53"/>
      <c r="AB22" s="53"/>
      <c r="AC22" s="53"/>
      <c r="AD22" s="53"/>
      <c r="AE22" s="53"/>
      <c r="AF22" s="53"/>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53"/>
    </row>
    <row r="23" spans="3:56" x14ac:dyDescent="0.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row>
    <row r="24" spans="3:56" x14ac:dyDescent="0.3">
      <c r="C24" s="53"/>
      <c r="D24" s="73" t="s">
        <v>60</v>
      </c>
      <c r="E24" s="73"/>
      <c r="F24" s="73"/>
      <c r="G24" s="73"/>
      <c r="H24" s="73"/>
      <c r="I24" s="73"/>
      <c r="J24" s="73"/>
      <c r="K24" s="73"/>
      <c r="L24" s="73"/>
      <c r="M24" s="73"/>
      <c r="N24" s="7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row>
    <row r="25" spans="3:56" x14ac:dyDescent="0.3">
      <c r="C25" s="53"/>
      <c r="D25" s="74" t="s">
        <v>61</v>
      </c>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53"/>
      <c r="AS25" s="53"/>
      <c r="AT25" s="53"/>
      <c r="AU25" s="53"/>
      <c r="AV25" s="53"/>
      <c r="AW25" s="53"/>
      <c r="AX25" s="78"/>
      <c r="AY25" s="78"/>
      <c r="AZ25" s="78"/>
      <c r="BA25" s="78"/>
      <c r="BB25" s="53"/>
      <c r="BC25" s="53"/>
      <c r="BD25" s="53"/>
    </row>
    <row r="26" spans="3:56" x14ac:dyDescent="0.3">
      <c r="C26" s="53"/>
      <c r="D26" s="53"/>
      <c r="E26" s="53"/>
      <c r="F26" s="53"/>
      <c r="G26" s="53"/>
      <c r="H26" s="53"/>
      <c r="I26" s="53"/>
      <c r="J26" s="53"/>
      <c r="K26" s="53"/>
      <c r="L26" s="53"/>
      <c r="M26" s="53"/>
      <c r="N26" s="53"/>
      <c r="O26" s="53"/>
      <c r="P26" s="53"/>
      <c r="Q26" s="79" t="s">
        <v>62</v>
      </c>
      <c r="R26" s="74"/>
      <c r="S26" s="74"/>
      <c r="T26" s="74"/>
      <c r="U26" s="74"/>
      <c r="V26" s="74"/>
      <c r="W26" s="74"/>
      <c r="X26" s="74"/>
      <c r="Y26" s="74"/>
      <c r="Z26" s="74"/>
      <c r="AA26" s="74"/>
      <c r="AB26" s="74"/>
      <c r="AC26" s="74"/>
      <c r="AD26" s="74"/>
      <c r="AE26" s="74"/>
      <c r="AF26" s="74"/>
      <c r="AG26" s="74"/>
      <c r="AH26" s="74"/>
      <c r="AI26" s="53"/>
      <c r="AJ26" s="53"/>
      <c r="AK26" s="53"/>
      <c r="AL26" s="53"/>
      <c r="AM26" s="53"/>
      <c r="AN26" s="53"/>
      <c r="AO26" s="53"/>
      <c r="AP26" s="53"/>
      <c r="AQ26" s="53"/>
      <c r="AR26" s="53"/>
      <c r="AS26" s="53"/>
      <c r="AT26" s="53"/>
      <c r="AU26" s="53"/>
      <c r="AV26" s="53"/>
      <c r="AW26" s="53"/>
      <c r="AX26" s="53"/>
      <c r="AY26" s="53"/>
      <c r="AZ26" s="53"/>
      <c r="BA26" s="53"/>
      <c r="BB26" s="53"/>
      <c r="BC26" s="53"/>
      <c r="BD26" s="53"/>
    </row>
    <row r="27" spans="3:56" x14ac:dyDescent="0.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row>
    <row r="28" spans="3:56" x14ac:dyDescent="0.3">
      <c r="C28" s="53"/>
      <c r="D28" s="73" t="s">
        <v>9</v>
      </c>
      <c r="E28" s="73"/>
      <c r="F28" s="73"/>
      <c r="G28" s="73"/>
      <c r="H28" s="73"/>
      <c r="I28" s="73"/>
      <c r="J28" s="73"/>
      <c r="K28" s="7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row>
    <row r="29" spans="3:56" x14ac:dyDescent="0.3">
      <c r="C29" s="53"/>
      <c r="D29" s="77" t="s">
        <v>63</v>
      </c>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53"/>
      <c r="AS29" s="53"/>
      <c r="AT29" s="53"/>
      <c r="AU29" s="53"/>
      <c r="AV29" s="53"/>
      <c r="AW29" s="53"/>
      <c r="AX29" s="53"/>
      <c r="AY29" s="53"/>
      <c r="AZ29" s="53"/>
      <c r="BA29" s="53"/>
      <c r="BB29" s="53"/>
      <c r="BC29" s="53"/>
      <c r="BD29" s="53"/>
    </row>
    <row r="30" spans="3:56" x14ac:dyDescent="0.3">
      <c r="C30" s="53"/>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53"/>
      <c r="AS30" s="53"/>
      <c r="AT30" s="53"/>
      <c r="AU30" s="53"/>
      <c r="AV30" s="53"/>
      <c r="AW30" s="53"/>
      <c r="AX30" s="78"/>
      <c r="AY30" s="78"/>
      <c r="AZ30" s="78"/>
      <c r="BA30" s="78"/>
      <c r="BB30" s="53"/>
      <c r="BC30" s="53"/>
      <c r="BD30" s="53"/>
    </row>
    <row r="31" spans="3:56" x14ac:dyDescent="0.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row>
    <row r="32" spans="3:56" x14ac:dyDescent="0.3">
      <c r="C32" s="54"/>
      <c r="D32" s="81" t="s">
        <v>64</v>
      </c>
      <c r="E32" s="81"/>
      <c r="F32" s="81"/>
      <c r="G32" s="81"/>
      <c r="H32" s="81"/>
      <c r="I32" s="81"/>
      <c r="J32" s="81"/>
      <c r="K32" s="81"/>
      <c r="L32" s="81"/>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3:56" x14ac:dyDescent="0.3">
      <c r="C33" s="54"/>
      <c r="D33" s="82" t="s">
        <v>65</v>
      </c>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54"/>
      <c r="AN33" s="54"/>
      <c r="AO33" s="54"/>
      <c r="AP33" s="54"/>
      <c r="AQ33" s="54"/>
      <c r="AR33" s="54"/>
      <c r="AS33" s="54"/>
      <c r="AT33" s="54"/>
      <c r="AU33" s="54"/>
      <c r="AV33" s="54"/>
      <c r="AW33" s="54"/>
      <c r="AX33" s="78"/>
      <c r="AY33" s="78"/>
      <c r="AZ33" s="78"/>
      <c r="BA33" s="78"/>
      <c r="BB33" s="83" t="s">
        <v>66</v>
      </c>
      <c r="BC33" s="84"/>
      <c r="BD33" s="54"/>
    </row>
    <row r="34" spans="3:56" x14ac:dyDescent="0.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3:56" x14ac:dyDescent="0.3">
      <c r="C35" s="54"/>
      <c r="D35" s="82" t="s">
        <v>67</v>
      </c>
      <c r="E35" s="82"/>
      <c r="F35" s="82"/>
      <c r="G35" s="82"/>
      <c r="H35" s="82"/>
      <c r="I35" s="82"/>
      <c r="J35" s="82"/>
      <c r="K35" s="82"/>
      <c r="L35" s="82"/>
      <c r="M35" s="82"/>
      <c r="N35" s="82"/>
      <c r="O35" s="82"/>
      <c r="P35" s="82"/>
      <c r="Q35" s="82"/>
      <c r="R35" s="82"/>
      <c r="S35" s="82"/>
      <c r="T35" s="82"/>
      <c r="U35" s="82"/>
      <c r="V35" s="82"/>
      <c r="W35" s="82"/>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85"/>
      <c r="AW35" s="85"/>
      <c r="AX35" s="85"/>
      <c r="AY35" s="85"/>
      <c r="AZ35" s="85"/>
      <c r="BA35" s="85"/>
      <c r="BB35" s="54"/>
      <c r="BC35" s="54"/>
      <c r="BD35" s="54"/>
    </row>
    <row r="36" spans="3:56" x14ac:dyDescent="0.3">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3:56" x14ac:dyDescent="0.3">
      <c r="C37" s="54"/>
      <c r="D37" s="82" t="s">
        <v>73</v>
      </c>
      <c r="E37" s="82"/>
      <c r="F37" s="82"/>
      <c r="G37" s="82"/>
      <c r="H37" s="82"/>
      <c r="I37" s="82"/>
      <c r="J37" s="82"/>
      <c r="K37" s="82"/>
      <c r="L37" s="82"/>
      <c r="M37" s="82"/>
      <c r="N37" s="82"/>
      <c r="O37" s="82"/>
      <c r="P37" s="82"/>
      <c r="Q37" s="82"/>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3:56" x14ac:dyDescent="0.3">
      <c r="C38" s="54"/>
      <c r="D38" s="82" t="s">
        <v>74</v>
      </c>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54"/>
      <c r="AT38" s="54"/>
      <c r="AU38" s="54"/>
      <c r="AV38" s="54"/>
      <c r="AW38" s="54"/>
      <c r="AX38" s="75" t="s">
        <v>55</v>
      </c>
      <c r="AY38" s="75"/>
      <c r="AZ38" s="75"/>
      <c r="BA38" s="75"/>
      <c r="BB38" s="54"/>
      <c r="BC38" s="54"/>
      <c r="BD38" s="54"/>
    </row>
    <row r="39" spans="3:56" x14ac:dyDescent="0.3">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3:56" x14ac:dyDescent="0.3">
      <c r="C40" s="54"/>
      <c r="D40" s="82" t="s">
        <v>75</v>
      </c>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54"/>
      <c r="AO40" s="54"/>
      <c r="AP40" s="54"/>
      <c r="AQ40" s="54"/>
      <c r="AR40" s="54"/>
      <c r="AS40" s="54"/>
      <c r="AT40" s="54"/>
      <c r="AU40" s="54"/>
      <c r="AV40" s="54"/>
      <c r="AW40" s="54"/>
      <c r="AX40" s="75" t="s">
        <v>55</v>
      </c>
      <c r="AY40" s="75"/>
      <c r="AZ40" s="75"/>
      <c r="BA40" s="75"/>
      <c r="BB40" s="54"/>
      <c r="BC40" s="54"/>
      <c r="BD40" s="54"/>
    </row>
    <row r="41" spans="3:56" x14ac:dyDescent="0.3">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3:56" x14ac:dyDescent="0.3">
      <c r="C42" s="54"/>
      <c r="D42" s="80" t="s">
        <v>76</v>
      </c>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54"/>
      <c r="BC42" s="54"/>
      <c r="BD42" s="54"/>
    </row>
    <row r="43" spans="3:56" x14ac:dyDescent="0.3">
      <c r="C43" s="54"/>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54"/>
      <c r="BC43" s="54"/>
      <c r="BD43" s="54"/>
    </row>
    <row r="44" spans="3:56" x14ac:dyDescent="0.3">
      <c r="C44" s="54"/>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54"/>
      <c r="BC44" s="54"/>
      <c r="BD44" s="54"/>
    </row>
    <row r="45" spans="3:56" x14ac:dyDescent="0.3">
      <c r="C45" s="54"/>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54"/>
      <c r="BC45" s="54"/>
      <c r="BD45" s="54"/>
    </row>
    <row r="46" spans="3:56" x14ac:dyDescent="0.3">
      <c r="C46" s="54"/>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54"/>
      <c r="BC46" s="54"/>
      <c r="BD46" s="54"/>
    </row>
    <row r="47" spans="3:56" x14ac:dyDescent="0.3">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3:56" x14ac:dyDescent="0.3">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sheetData>
  <sheetProtection sheet="1" objects="1" scenarios="1"/>
  <mergeCells count="43">
    <mergeCell ref="D42:BA46"/>
    <mergeCell ref="D32:L32"/>
    <mergeCell ref="D33:AL33"/>
    <mergeCell ref="AX33:BA33"/>
    <mergeCell ref="BB33:BC33"/>
    <mergeCell ref="D35:W35"/>
    <mergeCell ref="AV35:BA35"/>
    <mergeCell ref="D37:Q37"/>
    <mergeCell ref="D38:AR38"/>
    <mergeCell ref="AX38:BA38"/>
    <mergeCell ref="D40:AM40"/>
    <mergeCell ref="AX40:BA40"/>
    <mergeCell ref="D29:AQ30"/>
    <mergeCell ref="AX30:BA30"/>
    <mergeCell ref="D19:Z19"/>
    <mergeCell ref="D20:Z20"/>
    <mergeCell ref="D21:Z21"/>
    <mergeCell ref="D22:Z22"/>
    <mergeCell ref="AG19:BC19"/>
    <mergeCell ref="AG20:BC20"/>
    <mergeCell ref="AG21:BC21"/>
    <mergeCell ref="AG22:BC22"/>
    <mergeCell ref="D24:N24"/>
    <mergeCell ref="D25:AQ25"/>
    <mergeCell ref="Q26:AH26"/>
    <mergeCell ref="AX25:BA25"/>
    <mergeCell ref="D28:K28"/>
    <mergeCell ref="Y13:AK13"/>
    <mergeCell ref="AN11:AQ11"/>
    <mergeCell ref="AN13:AQ13"/>
    <mergeCell ref="D15:BB16"/>
    <mergeCell ref="D18:Z18"/>
    <mergeCell ref="AG18:BC18"/>
    <mergeCell ref="D13:K13"/>
    <mergeCell ref="M13:P13"/>
    <mergeCell ref="C3:BD3"/>
    <mergeCell ref="D4:BC5"/>
    <mergeCell ref="D7:H7"/>
    <mergeCell ref="D9:L9"/>
    <mergeCell ref="D11:L11"/>
    <mergeCell ref="M9:P9"/>
    <mergeCell ref="M11:P11"/>
    <mergeCell ref="Y11:AL11"/>
  </mergeCells>
  <dataValidations count="2">
    <dataValidation type="list" allowBlank="1" showInputMessage="1" showErrorMessage="1" sqref="M9:P9 M11:P11 M13:P13 AX38:BA38 AX40:BA40" xr:uid="{7109D3A6-357E-4AD2-9FBE-100A25C378D2}">
      <formula1>$BR$7:$BR$9</formula1>
    </dataValidation>
    <dataValidation type="list" allowBlank="1" showInputMessage="1" showErrorMessage="1" sqref="AV35:BA35" xr:uid="{102CC42D-6401-49DF-8566-F593B8CB8257}">
      <formula1>$BR$10:$BR$15</formula1>
    </dataValidation>
  </dataValidations>
  <pageMargins left="0.45" right="0.45" top="0.5" bottom="0.5" header="0.3" footer="0.3"/>
  <pageSetup orientation="portrait" r:id="rId1"/>
  <headerFooter>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B1:R49"/>
  <sheetViews>
    <sheetView showGridLines="0" showRowColHeaders="0" zoomScaleNormal="100" zoomScaleSheetLayoutView="90" workbookViewId="0">
      <pane ySplit="8" topLeftCell="A9" activePane="bottomLeft" state="frozen"/>
      <selection activeCell="G8" sqref="G8"/>
      <selection pane="bottomLeft"/>
    </sheetView>
  </sheetViews>
  <sheetFormatPr defaultColWidth="9.109375" defaultRowHeight="14.4" x14ac:dyDescent="0.3"/>
  <cols>
    <col min="1" max="1" width="5.5546875" style="21" customWidth="1"/>
    <col min="2" max="2" width="5.33203125" style="38" customWidth="1"/>
    <col min="3" max="3" width="26.6640625" style="21" customWidth="1"/>
    <col min="4" max="4" width="15.44140625" style="21" customWidth="1"/>
    <col min="5" max="9" width="8.6640625" style="21" customWidth="1"/>
    <col min="10" max="11" width="8.6640625" style="39" customWidth="1"/>
    <col min="12" max="12" width="12.109375" style="39" customWidth="1"/>
    <col min="13" max="16" width="9.109375" style="21"/>
    <col min="17" max="17" width="14.88671875" style="21" hidden="1" customWidth="1"/>
    <col min="18" max="16384" width="9.109375" style="21"/>
  </cols>
  <sheetData>
    <row r="1" spans="2:18" x14ac:dyDescent="0.3">
      <c r="B1" s="103" t="s">
        <v>2</v>
      </c>
      <c r="C1" s="104"/>
      <c r="D1" s="104"/>
      <c r="E1" s="104"/>
      <c r="F1" s="104"/>
      <c r="G1" s="104"/>
      <c r="H1" s="104"/>
      <c r="I1" s="104"/>
      <c r="J1" s="104"/>
      <c r="K1" s="104"/>
      <c r="L1" s="105"/>
    </row>
    <row r="2" spans="2:18" ht="6" customHeight="1" thickBot="1" x14ac:dyDescent="0.35">
      <c r="B2" s="106"/>
      <c r="C2" s="107"/>
      <c r="D2" s="107"/>
      <c r="E2" s="107"/>
      <c r="F2" s="107"/>
      <c r="G2" s="107"/>
      <c r="H2" s="107"/>
      <c r="I2" s="107"/>
      <c r="J2" s="107"/>
      <c r="K2" s="107"/>
      <c r="L2" s="108"/>
      <c r="N2" s="86" t="s">
        <v>48</v>
      </c>
      <c r="O2" s="86"/>
      <c r="P2" s="86"/>
      <c r="Q2" s="86"/>
      <c r="R2" s="86"/>
    </row>
    <row r="3" spans="2:18" ht="15.9" customHeight="1" thickBot="1" x14ac:dyDescent="0.35">
      <c r="B3" s="90" t="s">
        <v>45</v>
      </c>
      <c r="C3" s="91"/>
      <c r="D3" s="92"/>
      <c r="E3" s="92"/>
      <c r="F3" s="92"/>
      <c r="G3" s="92"/>
      <c r="H3" s="22"/>
      <c r="I3" s="22"/>
      <c r="J3" s="22"/>
      <c r="K3" s="22"/>
      <c r="L3" s="23"/>
      <c r="N3" s="86"/>
      <c r="O3" s="86"/>
      <c r="P3" s="86"/>
      <c r="Q3" s="86"/>
      <c r="R3" s="86"/>
    </row>
    <row r="4" spans="2:18" ht="18" customHeight="1" thickBot="1" x14ac:dyDescent="0.35">
      <c r="B4" s="93" t="s">
        <v>32</v>
      </c>
      <c r="C4" s="94"/>
      <c r="D4" s="18">
        <f>Table3[[#Totals],[Firefighters Name]]</f>
        <v>0</v>
      </c>
      <c r="E4" s="95" t="s">
        <v>0</v>
      </c>
      <c r="F4" s="96"/>
      <c r="G4" s="96"/>
      <c r="H4" s="13"/>
      <c r="I4" s="95" t="s">
        <v>1</v>
      </c>
      <c r="J4" s="96"/>
      <c r="K4" s="97"/>
      <c r="L4" s="20"/>
      <c r="N4" s="41"/>
      <c r="O4" s="41"/>
    </row>
    <row r="5" spans="2:18" ht="18" customHeight="1" thickBot="1" x14ac:dyDescent="0.35">
      <c r="B5" s="24"/>
      <c r="C5" s="101"/>
      <c r="D5" s="102"/>
      <c r="E5" s="98" t="s">
        <v>30</v>
      </c>
      <c r="F5" s="99"/>
      <c r="G5" s="100"/>
      <c r="H5" s="19"/>
      <c r="I5" s="25"/>
      <c r="J5" s="25"/>
      <c r="K5" s="25"/>
      <c r="L5" s="26"/>
      <c r="N5" s="41"/>
      <c r="O5" s="41"/>
    </row>
    <row r="6" spans="2:18" ht="18" customHeight="1" thickBot="1" x14ac:dyDescent="0.35">
      <c r="B6" s="27"/>
      <c r="C6" s="28"/>
      <c r="D6" s="28"/>
      <c r="E6" s="87" t="s">
        <v>36</v>
      </c>
      <c r="F6" s="88"/>
      <c r="G6" s="88"/>
      <c r="H6" s="88"/>
      <c r="I6" s="88"/>
      <c r="J6" s="88"/>
      <c r="K6" s="88"/>
      <c r="L6" s="89"/>
    </row>
    <row r="7" spans="2:18" ht="18" customHeight="1" thickBot="1" x14ac:dyDescent="0.35">
      <c r="B7" s="27"/>
      <c r="C7" s="28"/>
      <c r="D7" s="28" t="s">
        <v>46</v>
      </c>
      <c r="E7" s="29" t="str">
        <f>IFERROR(Table3[[#Totals],[Facilities         18 Hour Max]]/D4,"0")</f>
        <v>0</v>
      </c>
      <c r="F7" s="29" t="str">
        <f>IFERROR(Table3[[#Totals],[Company    192 Hours Max]]/D4,"0")</f>
        <v>0</v>
      </c>
      <c r="G7" s="29" t="str">
        <f>IFERROR(Table3[[#Totals],[Officers       12 Hours Max]]/H4,"0")</f>
        <v>0</v>
      </c>
      <c r="H7" s="29" t="str">
        <f>IFERROR(Table3[[#Totals],[Drivers         12 Hours Max]]/L4,"0")</f>
        <v>0</v>
      </c>
      <c r="I7" s="29" t="str">
        <f>IFERROR(Table3[[#Totals],[Haz-Mat           6 Hours Max]]/D4,"0")</f>
        <v>0</v>
      </c>
      <c r="J7" s="30"/>
      <c r="K7" s="30"/>
      <c r="L7" s="31"/>
    </row>
    <row r="8" spans="2:18" s="32" customFormat="1" ht="51" customHeight="1" thickBot="1" x14ac:dyDescent="0.35">
      <c r="B8" s="15" t="s">
        <v>37</v>
      </c>
      <c r="C8" s="8" t="s">
        <v>29</v>
      </c>
      <c r="D8" s="14" t="s">
        <v>47</v>
      </c>
      <c r="E8" s="9" t="s">
        <v>38</v>
      </c>
      <c r="F8" s="9" t="s">
        <v>39</v>
      </c>
      <c r="G8" s="9" t="s">
        <v>40</v>
      </c>
      <c r="H8" s="9" t="s">
        <v>41</v>
      </c>
      <c r="I8" s="9" t="s">
        <v>42</v>
      </c>
      <c r="J8" s="9" t="s">
        <v>43</v>
      </c>
      <c r="K8" s="10" t="s">
        <v>44</v>
      </c>
      <c r="L8" s="11" t="s">
        <v>31</v>
      </c>
    </row>
    <row r="9" spans="2:18" x14ac:dyDescent="0.3">
      <c r="B9" s="33">
        <v>1</v>
      </c>
      <c r="C9" s="19"/>
      <c r="D9" s="7"/>
      <c r="E9" s="55"/>
      <c r="F9" s="55"/>
      <c r="G9" s="55"/>
      <c r="H9" s="55"/>
      <c r="I9" s="55"/>
      <c r="J9" s="56"/>
      <c r="K9" s="57"/>
      <c r="L9" s="45">
        <f>SUM(E9:K9)</f>
        <v>0</v>
      </c>
      <c r="Q9" s="21" t="s">
        <v>23</v>
      </c>
    </row>
    <row r="10" spans="2:18" x14ac:dyDescent="0.3">
      <c r="B10" s="16">
        <v>2</v>
      </c>
      <c r="C10" s="19"/>
      <c r="D10" s="7"/>
      <c r="E10" s="58"/>
      <c r="F10" s="58"/>
      <c r="G10" s="55"/>
      <c r="H10" s="55"/>
      <c r="I10" s="58"/>
      <c r="J10" s="56"/>
      <c r="K10" s="57"/>
      <c r="L10" s="45">
        <f t="shared" ref="L10:L23" si="0">SUM(E10:K10)</f>
        <v>0</v>
      </c>
      <c r="Q10" s="21" t="s">
        <v>35</v>
      </c>
    </row>
    <row r="11" spans="2:18" x14ac:dyDescent="0.3">
      <c r="B11" s="16">
        <v>3</v>
      </c>
      <c r="C11" s="19"/>
      <c r="D11" s="7"/>
      <c r="E11" s="58"/>
      <c r="F11" s="58"/>
      <c r="G11" s="55"/>
      <c r="H11" s="55"/>
      <c r="I11" s="58"/>
      <c r="J11" s="56"/>
      <c r="K11" s="57"/>
      <c r="L11" s="45">
        <f t="shared" si="0"/>
        <v>0</v>
      </c>
      <c r="Q11" s="21" t="s">
        <v>24</v>
      </c>
    </row>
    <row r="12" spans="2:18" x14ac:dyDescent="0.3">
      <c r="B12" s="16">
        <v>4</v>
      </c>
      <c r="C12" s="19"/>
      <c r="D12" s="7"/>
      <c r="E12" s="58"/>
      <c r="F12" s="58"/>
      <c r="G12" s="55"/>
      <c r="H12" s="55"/>
      <c r="I12" s="58"/>
      <c r="J12" s="56"/>
      <c r="K12" s="57"/>
      <c r="L12" s="45">
        <f t="shared" si="0"/>
        <v>0</v>
      </c>
      <c r="Q12" s="21" t="s">
        <v>25</v>
      </c>
    </row>
    <row r="13" spans="2:18" x14ac:dyDescent="0.3">
      <c r="B13" s="16">
        <v>5</v>
      </c>
      <c r="C13" s="19"/>
      <c r="D13" s="7"/>
      <c r="E13" s="58"/>
      <c r="F13" s="58"/>
      <c r="G13" s="55"/>
      <c r="H13" s="55"/>
      <c r="I13" s="58"/>
      <c r="J13" s="56"/>
      <c r="K13" s="57"/>
      <c r="L13" s="45">
        <f t="shared" si="0"/>
        <v>0</v>
      </c>
      <c r="Q13" s="21" t="s">
        <v>26</v>
      </c>
    </row>
    <row r="14" spans="2:18" x14ac:dyDescent="0.3">
      <c r="B14" s="16">
        <v>6</v>
      </c>
      <c r="C14" s="19"/>
      <c r="D14" s="7"/>
      <c r="E14" s="58"/>
      <c r="F14" s="58"/>
      <c r="G14" s="55"/>
      <c r="H14" s="55"/>
      <c r="I14" s="58"/>
      <c r="J14" s="56"/>
      <c r="K14" s="57"/>
      <c r="L14" s="45">
        <f t="shared" si="0"/>
        <v>0</v>
      </c>
      <c r="Q14" s="21" t="s">
        <v>27</v>
      </c>
    </row>
    <row r="15" spans="2:18" x14ac:dyDescent="0.3">
      <c r="B15" s="16">
        <v>7</v>
      </c>
      <c r="C15" s="19"/>
      <c r="D15" s="7"/>
      <c r="E15" s="58"/>
      <c r="F15" s="58"/>
      <c r="G15" s="55"/>
      <c r="H15" s="55"/>
      <c r="I15" s="58"/>
      <c r="J15" s="56"/>
      <c r="K15" s="57"/>
      <c r="L15" s="45">
        <f t="shared" si="0"/>
        <v>0</v>
      </c>
      <c r="Q15" s="21" t="s">
        <v>28</v>
      </c>
    </row>
    <row r="16" spans="2:18" x14ac:dyDescent="0.3">
      <c r="B16" s="16">
        <v>8</v>
      </c>
      <c r="C16" s="19"/>
      <c r="D16" s="7"/>
      <c r="E16" s="58"/>
      <c r="F16" s="58"/>
      <c r="G16" s="55"/>
      <c r="H16" s="55"/>
      <c r="I16" s="58"/>
      <c r="J16" s="56"/>
      <c r="K16" s="57"/>
      <c r="L16" s="45">
        <f t="shared" si="0"/>
        <v>0</v>
      </c>
    </row>
    <row r="17" spans="2:12" x14ac:dyDescent="0.3">
      <c r="B17" s="16">
        <v>9</v>
      </c>
      <c r="C17" s="19"/>
      <c r="D17" s="7"/>
      <c r="E17" s="58"/>
      <c r="F17" s="58"/>
      <c r="G17" s="55"/>
      <c r="H17" s="55"/>
      <c r="I17" s="58"/>
      <c r="J17" s="56"/>
      <c r="K17" s="57"/>
      <c r="L17" s="45">
        <f t="shared" si="0"/>
        <v>0</v>
      </c>
    </row>
    <row r="18" spans="2:12" x14ac:dyDescent="0.3">
      <c r="B18" s="16">
        <v>10</v>
      </c>
      <c r="C18" s="19"/>
      <c r="D18" s="7"/>
      <c r="E18" s="58"/>
      <c r="F18" s="58"/>
      <c r="G18" s="55"/>
      <c r="H18" s="55"/>
      <c r="I18" s="58"/>
      <c r="J18" s="56"/>
      <c r="K18" s="57"/>
      <c r="L18" s="45">
        <f t="shared" si="0"/>
        <v>0</v>
      </c>
    </row>
    <row r="19" spans="2:12" x14ac:dyDescent="0.3">
      <c r="B19" s="16">
        <v>11</v>
      </c>
      <c r="C19" s="19"/>
      <c r="D19" s="7"/>
      <c r="E19" s="58"/>
      <c r="F19" s="58"/>
      <c r="G19" s="55"/>
      <c r="H19" s="55"/>
      <c r="I19" s="58"/>
      <c r="J19" s="56"/>
      <c r="K19" s="57"/>
      <c r="L19" s="45">
        <f t="shared" si="0"/>
        <v>0</v>
      </c>
    </row>
    <row r="20" spans="2:12" x14ac:dyDescent="0.3">
      <c r="B20" s="16">
        <v>12</v>
      </c>
      <c r="C20" s="19"/>
      <c r="D20" s="7"/>
      <c r="E20" s="58"/>
      <c r="F20" s="58"/>
      <c r="G20" s="55"/>
      <c r="H20" s="55"/>
      <c r="I20" s="58"/>
      <c r="J20" s="56"/>
      <c r="K20" s="57"/>
      <c r="L20" s="45">
        <f t="shared" si="0"/>
        <v>0</v>
      </c>
    </row>
    <row r="21" spans="2:12" x14ac:dyDescent="0.3">
      <c r="B21" s="16">
        <v>13</v>
      </c>
      <c r="C21" s="19"/>
      <c r="D21" s="7"/>
      <c r="E21" s="58"/>
      <c r="F21" s="58"/>
      <c r="G21" s="55"/>
      <c r="H21" s="55"/>
      <c r="I21" s="58"/>
      <c r="J21" s="56"/>
      <c r="K21" s="57"/>
      <c r="L21" s="45">
        <f t="shared" si="0"/>
        <v>0</v>
      </c>
    </row>
    <row r="22" spans="2:12" x14ac:dyDescent="0.3">
      <c r="B22" s="16">
        <v>14</v>
      </c>
      <c r="C22" s="19"/>
      <c r="D22" s="7"/>
      <c r="E22" s="58"/>
      <c r="F22" s="58"/>
      <c r="G22" s="55"/>
      <c r="H22" s="55"/>
      <c r="I22" s="58"/>
      <c r="J22" s="56"/>
      <c r="K22" s="57"/>
      <c r="L22" s="45">
        <f t="shared" si="0"/>
        <v>0</v>
      </c>
    </row>
    <row r="23" spans="2:12" x14ac:dyDescent="0.3">
      <c r="B23" s="34">
        <v>15</v>
      </c>
      <c r="C23" s="44"/>
      <c r="D23" s="7"/>
      <c r="E23" s="59"/>
      <c r="F23" s="59"/>
      <c r="G23" s="60"/>
      <c r="H23" s="60"/>
      <c r="I23" s="59"/>
      <c r="J23" s="61"/>
      <c r="K23" s="62"/>
      <c r="L23" s="46">
        <f t="shared" si="0"/>
        <v>0</v>
      </c>
    </row>
    <row r="24" spans="2:12" x14ac:dyDescent="0.3">
      <c r="B24" s="40">
        <v>16</v>
      </c>
      <c r="C24" s="44"/>
      <c r="D24" s="7"/>
      <c r="E24" s="59"/>
      <c r="F24" s="59"/>
      <c r="G24" s="60"/>
      <c r="H24" s="60"/>
      <c r="I24" s="59"/>
      <c r="J24" s="61"/>
      <c r="K24" s="62"/>
      <c r="L24" s="47">
        <f t="shared" ref="L24:L48" si="1">SUM(E24:K24)</f>
        <v>0</v>
      </c>
    </row>
    <row r="25" spans="2:12" x14ac:dyDescent="0.3">
      <c r="B25" s="40">
        <v>17</v>
      </c>
      <c r="C25" s="44"/>
      <c r="D25" s="7"/>
      <c r="E25" s="59"/>
      <c r="F25" s="59"/>
      <c r="G25" s="60"/>
      <c r="H25" s="60"/>
      <c r="I25" s="59"/>
      <c r="J25" s="61"/>
      <c r="K25" s="62"/>
      <c r="L25" s="47">
        <f t="shared" si="1"/>
        <v>0</v>
      </c>
    </row>
    <row r="26" spans="2:12" x14ac:dyDescent="0.3">
      <c r="B26" s="40">
        <v>18</v>
      </c>
      <c r="C26" s="44"/>
      <c r="D26" s="7"/>
      <c r="E26" s="59"/>
      <c r="F26" s="59"/>
      <c r="G26" s="60"/>
      <c r="H26" s="60"/>
      <c r="I26" s="59"/>
      <c r="J26" s="61"/>
      <c r="K26" s="62"/>
      <c r="L26" s="47">
        <f t="shared" si="1"/>
        <v>0</v>
      </c>
    </row>
    <row r="27" spans="2:12" x14ac:dyDescent="0.3">
      <c r="B27" s="40">
        <v>19</v>
      </c>
      <c r="C27" s="44"/>
      <c r="D27" s="7"/>
      <c r="E27" s="59"/>
      <c r="F27" s="59"/>
      <c r="G27" s="60"/>
      <c r="H27" s="60"/>
      <c r="I27" s="59"/>
      <c r="J27" s="61"/>
      <c r="K27" s="62"/>
      <c r="L27" s="47">
        <f t="shared" si="1"/>
        <v>0</v>
      </c>
    </row>
    <row r="28" spans="2:12" x14ac:dyDescent="0.3">
      <c r="B28" s="40">
        <v>20</v>
      </c>
      <c r="C28" s="44"/>
      <c r="D28" s="7"/>
      <c r="E28" s="59"/>
      <c r="F28" s="59"/>
      <c r="G28" s="60"/>
      <c r="H28" s="60"/>
      <c r="I28" s="59"/>
      <c r="J28" s="61"/>
      <c r="K28" s="62"/>
      <c r="L28" s="47">
        <f t="shared" si="1"/>
        <v>0</v>
      </c>
    </row>
    <row r="29" spans="2:12" x14ac:dyDescent="0.3">
      <c r="B29" s="40">
        <v>21</v>
      </c>
      <c r="C29" s="44"/>
      <c r="D29" s="7"/>
      <c r="E29" s="59"/>
      <c r="F29" s="59"/>
      <c r="G29" s="60"/>
      <c r="H29" s="60"/>
      <c r="I29" s="59"/>
      <c r="J29" s="61"/>
      <c r="K29" s="62"/>
      <c r="L29" s="47">
        <f t="shared" si="1"/>
        <v>0</v>
      </c>
    </row>
    <row r="30" spans="2:12" x14ac:dyDescent="0.3">
      <c r="B30" s="40">
        <v>22</v>
      </c>
      <c r="C30" s="44"/>
      <c r="D30" s="7"/>
      <c r="E30" s="59"/>
      <c r="F30" s="59"/>
      <c r="G30" s="60"/>
      <c r="H30" s="60"/>
      <c r="I30" s="59"/>
      <c r="J30" s="61"/>
      <c r="K30" s="62"/>
      <c r="L30" s="47">
        <f t="shared" si="1"/>
        <v>0</v>
      </c>
    </row>
    <row r="31" spans="2:12" x14ac:dyDescent="0.3">
      <c r="B31" s="40">
        <v>23</v>
      </c>
      <c r="C31" s="44"/>
      <c r="D31" s="7"/>
      <c r="E31" s="59"/>
      <c r="F31" s="59"/>
      <c r="G31" s="60"/>
      <c r="H31" s="60"/>
      <c r="I31" s="59"/>
      <c r="J31" s="61"/>
      <c r="K31" s="62"/>
      <c r="L31" s="47">
        <f t="shared" si="1"/>
        <v>0</v>
      </c>
    </row>
    <row r="32" spans="2:12" x14ac:dyDescent="0.3">
      <c r="B32" s="40">
        <v>24</v>
      </c>
      <c r="C32" s="44"/>
      <c r="D32" s="7"/>
      <c r="E32" s="59"/>
      <c r="F32" s="59"/>
      <c r="G32" s="60"/>
      <c r="H32" s="60"/>
      <c r="I32" s="59"/>
      <c r="J32" s="61"/>
      <c r="K32" s="62"/>
      <c r="L32" s="47">
        <f t="shared" si="1"/>
        <v>0</v>
      </c>
    </row>
    <row r="33" spans="2:12" x14ac:dyDescent="0.3">
      <c r="B33" s="40">
        <v>25</v>
      </c>
      <c r="C33" s="44"/>
      <c r="D33" s="7"/>
      <c r="E33" s="59"/>
      <c r="F33" s="59"/>
      <c r="G33" s="60"/>
      <c r="H33" s="60"/>
      <c r="I33" s="59"/>
      <c r="J33" s="61"/>
      <c r="K33" s="62"/>
      <c r="L33" s="47">
        <f t="shared" si="1"/>
        <v>0</v>
      </c>
    </row>
    <row r="34" spans="2:12" x14ac:dyDescent="0.3">
      <c r="B34" s="40">
        <v>26</v>
      </c>
      <c r="C34" s="44"/>
      <c r="D34" s="7"/>
      <c r="E34" s="59"/>
      <c r="F34" s="59"/>
      <c r="G34" s="60"/>
      <c r="H34" s="60"/>
      <c r="I34" s="59"/>
      <c r="J34" s="61"/>
      <c r="K34" s="62"/>
      <c r="L34" s="47">
        <f t="shared" si="1"/>
        <v>0</v>
      </c>
    </row>
    <row r="35" spans="2:12" x14ac:dyDescent="0.3">
      <c r="B35" s="40">
        <v>27</v>
      </c>
      <c r="C35" s="44"/>
      <c r="D35" s="7"/>
      <c r="E35" s="59"/>
      <c r="F35" s="59"/>
      <c r="G35" s="60"/>
      <c r="H35" s="60"/>
      <c r="I35" s="59"/>
      <c r="J35" s="61"/>
      <c r="K35" s="62"/>
      <c r="L35" s="47">
        <f t="shared" si="1"/>
        <v>0</v>
      </c>
    </row>
    <row r="36" spans="2:12" x14ac:dyDescent="0.3">
      <c r="B36" s="40">
        <v>28</v>
      </c>
      <c r="C36" s="44"/>
      <c r="D36" s="7"/>
      <c r="E36" s="59"/>
      <c r="F36" s="59"/>
      <c r="G36" s="60"/>
      <c r="H36" s="60"/>
      <c r="I36" s="59"/>
      <c r="J36" s="61"/>
      <c r="K36" s="62"/>
      <c r="L36" s="47">
        <f t="shared" si="1"/>
        <v>0</v>
      </c>
    </row>
    <row r="37" spans="2:12" x14ac:dyDescent="0.3">
      <c r="B37" s="40">
        <v>29</v>
      </c>
      <c r="C37" s="44"/>
      <c r="D37" s="7"/>
      <c r="E37" s="59"/>
      <c r="F37" s="59"/>
      <c r="G37" s="60"/>
      <c r="H37" s="60"/>
      <c r="I37" s="59"/>
      <c r="J37" s="61"/>
      <c r="K37" s="62"/>
      <c r="L37" s="47">
        <f t="shared" si="1"/>
        <v>0</v>
      </c>
    </row>
    <row r="38" spans="2:12" x14ac:dyDescent="0.3">
      <c r="B38" s="40">
        <v>30</v>
      </c>
      <c r="C38" s="44"/>
      <c r="D38" s="7"/>
      <c r="E38" s="59"/>
      <c r="F38" s="59"/>
      <c r="G38" s="60"/>
      <c r="H38" s="60"/>
      <c r="I38" s="59"/>
      <c r="J38" s="61"/>
      <c r="K38" s="62"/>
      <c r="L38" s="47">
        <f t="shared" si="1"/>
        <v>0</v>
      </c>
    </row>
    <row r="39" spans="2:12" x14ac:dyDescent="0.3">
      <c r="B39" s="40">
        <v>31</v>
      </c>
      <c r="C39" s="44"/>
      <c r="D39" s="7"/>
      <c r="E39" s="59"/>
      <c r="F39" s="59"/>
      <c r="G39" s="60"/>
      <c r="H39" s="60"/>
      <c r="I39" s="59"/>
      <c r="J39" s="61"/>
      <c r="K39" s="62"/>
      <c r="L39" s="47">
        <f t="shared" si="1"/>
        <v>0</v>
      </c>
    </row>
    <row r="40" spans="2:12" x14ac:dyDescent="0.3">
      <c r="B40" s="40">
        <v>32</v>
      </c>
      <c r="C40" s="44"/>
      <c r="D40" s="7"/>
      <c r="E40" s="59"/>
      <c r="F40" s="59"/>
      <c r="G40" s="60"/>
      <c r="H40" s="60"/>
      <c r="I40" s="59"/>
      <c r="J40" s="61"/>
      <c r="K40" s="62"/>
      <c r="L40" s="47">
        <f t="shared" si="1"/>
        <v>0</v>
      </c>
    </row>
    <row r="41" spans="2:12" x14ac:dyDescent="0.3">
      <c r="B41" s="40">
        <v>33</v>
      </c>
      <c r="C41" s="44"/>
      <c r="D41" s="7"/>
      <c r="E41" s="59"/>
      <c r="F41" s="59"/>
      <c r="G41" s="60"/>
      <c r="H41" s="60"/>
      <c r="I41" s="59"/>
      <c r="J41" s="61"/>
      <c r="K41" s="62"/>
      <c r="L41" s="47">
        <f t="shared" si="1"/>
        <v>0</v>
      </c>
    </row>
    <row r="42" spans="2:12" x14ac:dyDescent="0.3">
      <c r="B42" s="40">
        <v>34</v>
      </c>
      <c r="C42" s="44"/>
      <c r="D42" s="7"/>
      <c r="E42" s="59"/>
      <c r="F42" s="59"/>
      <c r="G42" s="60"/>
      <c r="H42" s="60"/>
      <c r="I42" s="59"/>
      <c r="J42" s="61"/>
      <c r="K42" s="62"/>
      <c r="L42" s="47">
        <f t="shared" si="1"/>
        <v>0</v>
      </c>
    </row>
    <row r="43" spans="2:12" x14ac:dyDescent="0.3">
      <c r="B43" s="40">
        <v>35</v>
      </c>
      <c r="C43" s="44"/>
      <c r="D43" s="7"/>
      <c r="E43" s="59"/>
      <c r="F43" s="59"/>
      <c r="G43" s="60"/>
      <c r="H43" s="60"/>
      <c r="I43" s="59"/>
      <c r="J43" s="61"/>
      <c r="K43" s="62"/>
      <c r="L43" s="47">
        <f t="shared" si="1"/>
        <v>0</v>
      </c>
    </row>
    <row r="44" spans="2:12" x14ac:dyDescent="0.3">
      <c r="B44" s="40">
        <v>36</v>
      </c>
      <c r="C44" s="44"/>
      <c r="D44" s="7"/>
      <c r="E44" s="59"/>
      <c r="F44" s="59"/>
      <c r="G44" s="60"/>
      <c r="H44" s="60"/>
      <c r="I44" s="59"/>
      <c r="J44" s="61"/>
      <c r="K44" s="62"/>
      <c r="L44" s="47">
        <f t="shared" si="1"/>
        <v>0</v>
      </c>
    </row>
    <row r="45" spans="2:12" x14ac:dyDescent="0.3">
      <c r="B45" s="40">
        <v>37</v>
      </c>
      <c r="C45" s="44"/>
      <c r="D45" s="7"/>
      <c r="E45" s="59"/>
      <c r="F45" s="59"/>
      <c r="G45" s="60"/>
      <c r="H45" s="60"/>
      <c r="I45" s="59"/>
      <c r="J45" s="61"/>
      <c r="K45" s="62"/>
      <c r="L45" s="47">
        <f t="shared" si="1"/>
        <v>0</v>
      </c>
    </row>
    <row r="46" spans="2:12" x14ac:dyDescent="0.3">
      <c r="B46" s="40">
        <v>38</v>
      </c>
      <c r="C46" s="44"/>
      <c r="D46" s="7"/>
      <c r="E46" s="59"/>
      <c r="F46" s="59"/>
      <c r="G46" s="60"/>
      <c r="H46" s="60"/>
      <c r="I46" s="59"/>
      <c r="J46" s="61"/>
      <c r="K46" s="62"/>
      <c r="L46" s="47">
        <f t="shared" si="1"/>
        <v>0</v>
      </c>
    </row>
    <row r="47" spans="2:12" x14ac:dyDescent="0.3">
      <c r="B47" s="40">
        <v>39</v>
      </c>
      <c r="C47" s="44"/>
      <c r="D47" s="7"/>
      <c r="E47" s="59"/>
      <c r="F47" s="59"/>
      <c r="G47" s="60"/>
      <c r="H47" s="60"/>
      <c r="I47" s="59"/>
      <c r="J47" s="61"/>
      <c r="K47" s="62"/>
      <c r="L47" s="47">
        <f t="shared" si="1"/>
        <v>0</v>
      </c>
    </row>
    <row r="48" spans="2:12" ht="15" thickBot="1" x14ac:dyDescent="0.35">
      <c r="B48" s="40">
        <v>40</v>
      </c>
      <c r="C48" s="44"/>
      <c r="D48" s="7"/>
      <c r="E48" s="59"/>
      <c r="F48" s="59"/>
      <c r="G48" s="60"/>
      <c r="H48" s="60"/>
      <c r="I48" s="59"/>
      <c r="J48" s="61"/>
      <c r="K48" s="62"/>
      <c r="L48" s="47">
        <f t="shared" si="1"/>
        <v>0</v>
      </c>
    </row>
    <row r="49" spans="2:12" ht="15" thickBot="1" x14ac:dyDescent="0.35">
      <c r="B49" s="17"/>
      <c r="C49" s="51">
        <f>SUBTOTAL(103,Table3[Firefighters Name])</f>
        <v>0</v>
      </c>
      <c r="D49" s="35"/>
      <c r="E49" s="36">
        <f>SUBTOTAL(109,Table3[Facilities         18 Hour Max])</f>
        <v>0</v>
      </c>
      <c r="F49" s="36">
        <f>SUBTOTAL(109,Table3[Company    192 Hours Max])</f>
        <v>0</v>
      </c>
      <c r="G49" s="36">
        <f>SUBTOTAL(109,Table3[Officers       12 Hours Max])</f>
        <v>0</v>
      </c>
      <c r="H49" s="36">
        <f>SUBTOTAL(109,Table3[Drivers         12 Hours Max])</f>
        <v>0</v>
      </c>
      <c r="I49" s="36">
        <f>SUBTOTAL(109,Table3[Haz-Mat           6 Hours Max])</f>
        <v>0</v>
      </c>
      <c r="J49" s="51"/>
      <c r="K49" s="52"/>
      <c r="L49" s="37"/>
    </row>
  </sheetData>
  <sheetProtection sheet="1" objects="1" scenarios="1"/>
  <protectedRanges>
    <protectedRange sqref="B9:K249" name="Range1"/>
  </protectedRanges>
  <mergeCells count="10">
    <mergeCell ref="N2:R3"/>
    <mergeCell ref="E6:L6"/>
    <mergeCell ref="B3:C3"/>
    <mergeCell ref="D3:G3"/>
    <mergeCell ref="B4:C4"/>
    <mergeCell ref="E4:G4"/>
    <mergeCell ref="I4:K4"/>
    <mergeCell ref="E5:G5"/>
    <mergeCell ref="C5:D5"/>
    <mergeCell ref="B1:L2"/>
  </mergeCells>
  <phoneticPr fontId="19" type="noConversion"/>
  <conditionalFormatting sqref="H9:H48">
    <cfRule type="expression" dxfId="251" priority="35" stopIfTrue="1">
      <formula>D9="FF / New Driver"</formula>
    </cfRule>
  </conditionalFormatting>
  <conditionalFormatting sqref="H9:H48">
    <cfRule type="expression" dxfId="250" priority="34" stopIfTrue="1">
      <formula>D9="Driver"</formula>
    </cfRule>
  </conditionalFormatting>
  <conditionalFormatting sqref="H9:H48">
    <cfRule type="expression" dxfId="249" priority="30" stopIfTrue="1">
      <formula>D9="Recruit"</formula>
    </cfRule>
    <cfRule type="expression" dxfId="248" priority="31" stopIfTrue="1">
      <formula>D9="Officer / Driver"</formula>
    </cfRule>
    <cfRule type="expression" dxfId="247" priority="32" stopIfTrue="1">
      <formula>D9="Officer"</formula>
    </cfRule>
    <cfRule type="expression" dxfId="246" priority="33" stopIfTrue="1">
      <formula>D9="Firefighter"</formula>
    </cfRule>
  </conditionalFormatting>
  <conditionalFormatting sqref="J9:J48">
    <cfRule type="expression" dxfId="245" priority="2" stopIfTrue="1">
      <formula>D9="Firefighter / Driver"</formula>
    </cfRule>
    <cfRule type="expression" dxfId="244" priority="22" stopIfTrue="1">
      <formula>D9="FF / New Driver"</formula>
    </cfRule>
    <cfRule type="expression" dxfId="243" priority="23" stopIfTrue="1">
      <formula>D9+"FF / New Driver"</formula>
    </cfRule>
    <cfRule type="expression" dxfId="242" priority="24" stopIfTrue="1">
      <formula>D9="Recruit"</formula>
    </cfRule>
    <cfRule type="expression" dxfId="241" priority="25" stopIfTrue="1">
      <formula>D9="Driver"</formula>
    </cfRule>
    <cfRule type="expression" dxfId="240" priority="26" stopIfTrue="1">
      <formula>D9</formula>
    </cfRule>
    <cfRule type="expression" dxfId="239" priority="27" stopIfTrue="1">
      <formula>D9="Officer / Driver"</formula>
    </cfRule>
    <cfRule type="expression" dxfId="238" priority="28" stopIfTrue="1">
      <formula>D9="Officer"</formula>
    </cfRule>
    <cfRule type="expression" dxfId="237" priority="29" stopIfTrue="1">
      <formula>D9="Firefighter"</formula>
    </cfRule>
  </conditionalFormatting>
  <conditionalFormatting sqref="K9:K48">
    <cfRule type="expression" dxfId="236" priority="1" stopIfTrue="1">
      <formula>D9="Firefighter / Driver"</formula>
    </cfRule>
    <cfRule type="expression" dxfId="235" priority="16" stopIfTrue="1">
      <formula>D9="FF / New Driver"</formula>
    </cfRule>
    <cfRule type="expression" dxfId="234" priority="17" stopIfTrue="1">
      <formula>D9="Driver"</formula>
    </cfRule>
    <cfRule type="expression" dxfId="233" priority="18" stopIfTrue="1">
      <formula>D9="Officer / Driver"</formula>
    </cfRule>
    <cfRule type="expression" dxfId="232" priority="19" stopIfTrue="1">
      <formula>D9="Officer"</formula>
    </cfRule>
    <cfRule type="expression" dxfId="231" priority="20" stopIfTrue="1">
      <formula>D9="firefighter"</formula>
    </cfRule>
    <cfRule type="expression" dxfId="230" priority="21" stopIfTrue="1">
      <formula>D9="Recruit"</formula>
    </cfRule>
  </conditionalFormatting>
  <conditionalFormatting sqref="G9:G48">
    <cfRule type="expression" dxfId="229" priority="14" stopIfTrue="1">
      <formula>D9="Firefighter"</formula>
    </cfRule>
    <cfRule type="expression" dxfId="228" priority="15" stopIfTrue="1">
      <formula>D9="Fireighter"</formula>
    </cfRule>
  </conditionalFormatting>
  <conditionalFormatting sqref="G9:G48">
    <cfRule type="expression" dxfId="227" priority="13" stopIfTrue="1">
      <formula>D9="Driver"</formula>
    </cfRule>
  </conditionalFormatting>
  <conditionalFormatting sqref="G9:G48">
    <cfRule type="expression" dxfId="226" priority="12" stopIfTrue="1">
      <formula>D9="recruit"</formula>
    </cfRule>
  </conditionalFormatting>
  <conditionalFormatting sqref="G9:G48">
    <cfRule type="expression" dxfId="225" priority="3" stopIfTrue="1">
      <formula>D9="Firefighter / Driver"</formula>
    </cfRule>
    <cfRule type="expression" dxfId="224" priority="11" stopIfTrue="1">
      <formula>D9="FF / New Driver"</formula>
    </cfRule>
  </conditionalFormatting>
  <conditionalFormatting sqref="K10">
    <cfRule type="expression" dxfId="223" priority="10" stopIfTrue="1">
      <formula>G10="FF / New Driver"</formula>
    </cfRule>
  </conditionalFormatting>
  <conditionalFormatting sqref="K10">
    <cfRule type="expression" dxfId="222" priority="9" stopIfTrue="1">
      <formula>G10="Driver"</formula>
    </cfRule>
  </conditionalFormatting>
  <conditionalFormatting sqref="K10">
    <cfRule type="expression" dxfId="221" priority="5" stopIfTrue="1">
      <formula>G10="Recruit"</formula>
    </cfRule>
    <cfRule type="expression" dxfId="220" priority="6" stopIfTrue="1">
      <formula>G10="Officer / Driver"</formula>
    </cfRule>
    <cfRule type="expression" dxfId="219" priority="7" stopIfTrue="1">
      <formula>G10="Officer"</formula>
    </cfRule>
    <cfRule type="expression" dxfId="218" priority="8" stopIfTrue="1">
      <formula>G10="Firefighter"</formula>
    </cfRule>
  </conditionalFormatting>
  <conditionalFormatting sqref="L9:L49">
    <cfRule type="cellIs" dxfId="217" priority="4" operator="lessThan">
      <formula>36</formula>
    </cfRule>
  </conditionalFormatting>
  <dataValidations xWindow="554" yWindow="619" count="9">
    <dataValidation type="whole" allowBlank="1" showInputMessage="1" showErrorMessage="1" errorTitle="Haz Mat Training" error="Haz Mat Training cannot exceed 6 hours per firefighter" sqref="I10:I23" xr:uid="{00000000-0002-0000-0200-000001000000}">
      <formula1>0</formula1>
      <formula2>6</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9" xr:uid="{00000000-0002-0000-0200-000002000000}">
      <formula1>0</formula1>
      <formula2>6</formula2>
    </dataValidation>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9" xr:uid="{00000000-0002-0000-0200-000003000000}">
      <formula1>0</formula1>
      <formula2>18</formula2>
    </dataValidation>
    <dataValidation type="whole" allowBlank="1" showInputMessage="1" showErrorMessage="1" sqref="F10:F23" xr:uid="{00000000-0002-0000-0200-000004000000}">
      <formula1>0</formula1>
      <formula2>192</formula2>
    </dataValidation>
    <dataValidation type="whole" allowBlank="1" showInputMessage="1" showErrorMessage="1" prompt="Company training is any fire suppression training. This training can be held at the fire station, open areas, streets, acquired structures, etc." sqref="F9" xr:uid="{00000000-0002-0000-0200-000006000000}">
      <formula1>0</formula1>
      <formula2>192</formula2>
    </dataValidation>
    <dataValidation type="whole" allowBlank="1" showInputMessage="1" showErrorMessage="1" sqref="E10:E23" xr:uid="{00000000-0002-0000-0200-000009000000}">
      <formula1>0</formula1>
      <formula2>18</formula2>
    </dataValidation>
    <dataValidation type="whole" allowBlank="1" showInputMessage="1" showErrorMessage="1" sqref="H9:H48" xr:uid="{00000000-0002-0000-0200-000005000000}">
      <formula1>0</formula1>
      <formula2>12</formula2>
    </dataValidation>
    <dataValidation type="whole" allowBlank="1" showInputMessage="1" showErrorMessage="1" prompt="Officer training is specifically for the officers of the department, to improve their skills as a fire ground officer. This training can also include leadership training as well." sqref="G9:G48" xr:uid="{00000000-0002-0000-0200-000007000000}">
      <formula1>0</formula1>
      <formula2>12</formula2>
    </dataValidation>
    <dataValidation type="list" allowBlank="1" showInputMessage="1" showErrorMessage="1" sqref="D9:D48" xr:uid="{7C45EA3E-5FB5-4E2C-857B-5BEE3D78A27B}">
      <formula1>$Q$9:$Q$15</formula1>
    </dataValidation>
  </dataValidations>
  <pageMargins left="0.25" right="0.25" top="0.75" bottom="0.75" header="0.3" footer="0.3"/>
  <pageSetup scale="84" fitToHeight="0" orientation="portrait" r:id="rId1"/>
  <headerFooter>
    <oddHeader xml:space="preserve">&amp;C&amp;"-,Bold"&amp;20Fire Department Training       &amp;"-,Regular"&amp;11
</oddHead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A17D-B5CE-4B70-9786-9E184FC29DCC}">
  <sheetPr>
    <tabColor rgb="FF00B0F0"/>
    <pageSetUpPr fitToPage="1"/>
  </sheetPr>
  <dimension ref="B1:R99"/>
  <sheetViews>
    <sheetView showGridLines="0" showRowColHeaders="0" zoomScaleNormal="100" zoomScaleSheetLayoutView="90" workbookViewId="0">
      <pane ySplit="8" topLeftCell="A9" activePane="bottomLeft" state="frozen"/>
      <selection activeCell="M10" sqref="M10"/>
      <selection pane="bottomLeft" activeCell="J9" sqref="J9"/>
    </sheetView>
  </sheetViews>
  <sheetFormatPr defaultColWidth="9.109375" defaultRowHeight="14.4" x14ac:dyDescent="0.3"/>
  <cols>
    <col min="1" max="1" width="5.5546875" style="21" customWidth="1"/>
    <col min="2" max="2" width="5.33203125" style="38" customWidth="1"/>
    <col min="3" max="3" width="26.6640625" style="21" customWidth="1"/>
    <col min="4" max="4" width="15.44140625" style="21" customWidth="1"/>
    <col min="5" max="9" width="8.6640625" style="21" customWidth="1"/>
    <col min="10" max="11" width="8.6640625" style="39" customWidth="1"/>
    <col min="12" max="12" width="12.109375" style="39" customWidth="1"/>
    <col min="13" max="16" width="9.109375" style="21"/>
    <col min="17" max="17" width="14.88671875" style="21" hidden="1" customWidth="1"/>
    <col min="18" max="16384" width="9.109375" style="21"/>
  </cols>
  <sheetData>
    <row r="1" spans="2:18" x14ac:dyDescent="0.3">
      <c r="B1" s="103" t="s">
        <v>2</v>
      </c>
      <c r="C1" s="104"/>
      <c r="D1" s="104"/>
      <c r="E1" s="104"/>
      <c r="F1" s="104"/>
      <c r="G1" s="104"/>
      <c r="H1" s="104"/>
      <c r="I1" s="104"/>
      <c r="J1" s="104"/>
      <c r="K1" s="104"/>
      <c r="L1" s="105"/>
    </row>
    <row r="2" spans="2:18" ht="6" customHeight="1" thickBot="1" x14ac:dyDescent="0.35">
      <c r="B2" s="106"/>
      <c r="C2" s="107"/>
      <c r="D2" s="107"/>
      <c r="E2" s="107"/>
      <c r="F2" s="107"/>
      <c r="G2" s="107"/>
      <c r="H2" s="107"/>
      <c r="I2" s="107"/>
      <c r="J2" s="107"/>
      <c r="K2" s="107"/>
      <c r="L2" s="108"/>
      <c r="N2" s="86" t="s">
        <v>48</v>
      </c>
      <c r="O2" s="86"/>
      <c r="P2" s="86"/>
      <c r="Q2" s="86"/>
      <c r="R2" s="86"/>
    </row>
    <row r="3" spans="2:18" ht="15.9" customHeight="1" thickBot="1" x14ac:dyDescent="0.35">
      <c r="B3" s="90" t="s">
        <v>45</v>
      </c>
      <c r="C3" s="91"/>
      <c r="D3" s="92"/>
      <c r="E3" s="92"/>
      <c r="F3" s="92"/>
      <c r="G3" s="92"/>
      <c r="H3" s="22"/>
      <c r="I3" s="22"/>
      <c r="J3" s="22"/>
      <c r="K3" s="22"/>
      <c r="L3" s="23"/>
      <c r="N3" s="86"/>
      <c r="O3" s="86"/>
      <c r="P3" s="86"/>
      <c r="Q3" s="86"/>
      <c r="R3" s="86"/>
    </row>
    <row r="4" spans="2:18" ht="18" customHeight="1" thickBot="1" x14ac:dyDescent="0.35">
      <c r="B4" s="93" t="s">
        <v>32</v>
      </c>
      <c r="C4" s="94"/>
      <c r="D4" s="18">
        <f>Table32[[#Totals],[Firefighters Name]]</f>
        <v>0</v>
      </c>
      <c r="E4" s="95" t="s">
        <v>0</v>
      </c>
      <c r="F4" s="96"/>
      <c r="G4" s="96"/>
      <c r="H4" s="13"/>
      <c r="I4" s="95" t="s">
        <v>1</v>
      </c>
      <c r="J4" s="96"/>
      <c r="K4" s="97"/>
      <c r="L4" s="20"/>
    </row>
    <row r="5" spans="2:18" ht="18" customHeight="1" thickBot="1" x14ac:dyDescent="0.35">
      <c r="B5" s="24"/>
      <c r="C5" s="101"/>
      <c r="D5" s="102"/>
      <c r="E5" s="98" t="s">
        <v>30</v>
      </c>
      <c r="F5" s="99"/>
      <c r="G5" s="100"/>
      <c r="H5" s="19"/>
      <c r="I5" s="25"/>
      <c r="J5" s="25"/>
      <c r="K5" s="25"/>
      <c r="L5" s="26"/>
    </row>
    <row r="6" spans="2:18" ht="18" customHeight="1" thickBot="1" x14ac:dyDescent="0.35">
      <c r="B6" s="27"/>
      <c r="C6" s="28"/>
      <c r="D6" s="28"/>
      <c r="E6" s="87" t="s">
        <v>36</v>
      </c>
      <c r="F6" s="88"/>
      <c r="G6" s="88"/>
      <c r="H6" s="88"/>
      <c r="I6" s="88"/>
      <c r="J6" s="88"/>
      <c r="K6" s="88"/>
      <c r="L6" s="89"/>
    </row>
    <row r="7" spans="2:18" ht="18" customHeight="1" thickBot="1" x14ac:dyDescent="0.35">
      <c r="B7" s="27"/>
      <c r="C7" s="28"/>
      <c r="D7" s="28" t="s">
        <v>46</v>
      </c>
      <c r="E7" s="29" t="str">
        <f>IFERROR(Table32[[#Totals],[Facilities         18 Hour Max]]/D4,"0")</f>
        <v>0</v>
      </c>
      <c r="F7" s="29" t="str">
        <f>IFERROR(Table32[[#Totals],[Company    192 Hours Max]]/D4,"0")</f>
        <v>0</v>
      </c>
      <c r="G7" s="29" t="str">
        <f>IFERROR(Table32[[#Totals],[Officers       12 Hours Max]]/H4,"0")</f>
        <v>0</v>
      </c>
      <c r="H7" s="29" t="str">
        <f>IFERROR(Table32[[#Totals],[Drivers         12 Hours Max]]/L4,"0")</f>
        <v>0</v>
      </c>
      <c r="I7" s="29" t="str">
        <f>IFERROR(Table32[[#Totals],[Haz-Mat           6 Hours Max]]/D4,"0")</f>
        <v>0</v>
      </c>
      <c r="J7" s="30"/>
      <c r="K7" s="30"/>
      <c r="L7" s="31"/>
    </row>
    <row r="8" spans="2:18" s="32" customFormat="1" ht="51" customHeight="1" thickBot="1" x14ac:dyDescent="0.35">
      <c r="B8" s="15" t="s">
        <v>37</v>
      </c>
      <c r="C8" s="8" t="s">
        <v>29</v>
      </c>
      <c r="D8" s="14" t="s">
        <v>47</v>
      </c>
      <c r="E8" s="9" t="s">
        <v>38</v>
      </c>
      <c r="F8" s="9" t="s">
        <v>39</v>
      </c>
      <c r="G8" s="9" t="s">
        <v>40</v>
      </c>
      <c r="H8" s="9" t="s">
        <v>41</v>
      </c>
      <c r="I8" s="9" t="s">
        <v>42</v>
      </c>
      <c r="J8" s="9" t="s">
        <v>43</v>
      </c>
      <c r="K8" s="10" t="s">
        <v>44</v>
      </c>
      <c r="L8" s="11" t="s">
        <v>31</v>
      </c>
    </row>
    <row r="9" spans="2:18" x14ac:dyDescent="0.3">
      <c r="B9" s="33">
        <v>1</v>
      </c>
      <c r="C9" s="19"/>
      <c r="D9" s="7"/>
      <c r="E9" s="55"/>
      <c r="F9" s="55"/>
      <c r="G9" s="55"/>
      <c r="H9" s="55"/>
      <c r="I9" s="55"/>
      <c r="J9" s="56"/>
      <c r="K9" s="57"/>
      <c r="L9" s="48">
        <f>SUM(E9:K9)</f>
        <v>0</v>
      </c>
      <c r="Q9" s="21" t="s">
        <v>23</v>
      </c>
    </row>
    <row r="10" spans="2:18" x14ac:dyDescent="0.3">
      <c r="B10" s="16">
        <v>2</v>
      </c>
      <c r="C10" s="43"/>
      <c r="D10" s="7"/>
      <c r="E10" s="58"/>
      <c r="F10" s="58"/>
      <c r="G10" s="55"/>
      <c r="H10" s="55"/>
      <c r="I10" s="58"/>
      <c r="J10" s="56"/>
      <c r="K10" s="57"/>
      <c r="L10" s="48">
        <f t="shared" ref="L10:L23" si="0">SUM(E10:K10)</f>
        <v>0</v>
      </c>
      <c r="Q10" s="21" t="s">
        <v>35</v>
      </c>
    </row>
    <row r="11" spans="2:18" x14ac:dyDescent="0.3">
      <c r="B11" s="16">
        <v>3</v>
      </c>
      <c r="C11" s="43"/>
      <c r="D11" s="7"/>
      <c r="E11" s="58"/>
      <c r="F11" s="58"/>
      <c r="G11" s="55"/>
      <c r="H11" s="55"/>
      <c r="I11" s="58"/>
      <c r="J11" s="56"/>
      <c r="K11" s="57"/>
      <c r="L11" s="48">
        <f t="shared" si="0"/>
        <v>0</v>
      </c>
      <c r="Q11" s="21" t="s">
        <v>24</v>
      </c>
    </row>
    <row r="12" spans="2:18" x14ac:dyDescent="0.3">
      <c r="B12" s="16">
        <v>4</v>
      </c>
      <c r="C12" s="43"/>
      <c r="D12" s="7"/>
      <c r="E12" s="58"/>
      <c r="F12" s="58"/>
      <c r="G12" s="55"/>
      <c r="H12" s="55"/>
      <c r="I12" s="58"/>
      <c r="J12" s="56"/>
      <c r="K12" s="57"/>
      <c r="L12" s="48">
        <f t="shared" si="0"/>
        <v>0</v>
      </c>
      <c r="Q12" s="21" t="s">
        <v>25</v>
      </c>
    </row>
    <row r="13" spans="2:18" x14ac:dyDescent="0.3">
      <c r="B13" s="16">
        <v>5</v>
      </c>
      <c r="C13" s="43"/>
      <c r="D13" s="7"/>
      <c r="E13" s="58"/>
      <c r="F13" s="58"/>
      <c r="G13" s="55"/>
      <c r="H13" s="55"/>
      <c r="I13" s="58"/>
      <c r="J13" s="56"/>
      <c r="K13" s="57"/>
      <c r="L13" s="48">
        <f t="shared" si="0"/>
        <v>0</v>
      </c>
      <c r="Q13" s="21" t="s">
        <v>26</v>
      </c>
    </row>
    <row r="14" spans="2:18" x14ac:dyDescent="0.3">
      <c r="B14" s="16">
        <v>6</v>
      </c>
      <c r="C14" s="43"/>
      <c r="D14" s="7"/>
      <c r="E14" s="58"/>
      <c r="F14" s="58"/>
      <c r="G14" s="55"/>
      <c r="H14" s="55"/>
      <c r="I14" s="58"/>
      <c r="J14" s="56"/>
      <c r="K14" s="57"/>
      <c r="L14" s="48">
        <f t="shared" si="0"/>
        <v>0</v>
      </c>
      <c r="Q14" s="21" t="s">
        <v>27</v>
      </c>
    </row>
    <row r="15" spans="2:18" x14ac:dyDescent="0.3">
      <c r="B15" s="16">
        <v>7</v>
      </c>
      <c r="C15" s="43"/>
      <c r="D15" s="7"/>
      <c r="E15" s="58"/>
      <c r="F15" s="58"/>
      <c r="G15" s="55"/>
      <c r="H15" s="55"/>
      <c r="I15" s="58"/>
      <c r="J15" s="56"/>
      <c r="K15" s="57"/>
      <c r="L15" s="48">
        <f t="shared" si="0"/>
        <v>0</v>
      </c>
      <c r="Q15" s="21" t="s">
        <v>28</v>
      </c>
    </row>
    <row r="16" spans="2:18" x14ac:dyDescent="0.3">
      <c r="B16" s="16">
        <v>8</v>
      </c>
      <c r="C16" s="43"/>
      <c r="D16" s="7"/>
      <c r="E16" s="58"/>
      <c r="F16" s="58"/>
      <c r="G16" s="55"/>
      <c r="H16" s="55"/>
      <c r="I16" s="58"/>
      <c r="J16" s="56"/>
      <c r="K16" s="57"/>
      <c r="L16" s="48">
        <f t="shared" si="0"/>
        <v>0</v>
      </c>
    </row>
    <row r="17" spans="2:12" x14ac:dyDescent="0.3">
      <c r="B17" s="16">
        <v>9</v>
      </c>
      <c r="C17" s="43"/>
      <c r="D17" s="7"/>
      <c r="E17" s="58"/>
      <c r="F17" s="58"/>
      <c r="G17" s="55"/>
      <c r="H17" s="55"/>
      <c r="I17" s="58"/>
      <c r="J17" s="56"/>
      <c r="K17" s="57"/>
      <c r="L17" s="48">
        <f t="shared" si="0"/>
        <v>0</v>
      </c>
    </row>
    <row r="18" spans="2:12" x14ac:dyDescent="0.3">
      <c r="B18" s="16">
        <v>10</v>
      </c>
      <c r="C18" s="43"/>
      <c r="D18" s="7"/>
      <c r="E18" s="58"/>
      <c r="F18" s="58"/>
      <c r="G18" s="55"/>
      <c r="H18" s="55"/>
      <c r="I18" s="58"/>
      <c r="J18" s="56"/>
      <c r="K18" s="57"/>
      <c r="L18" s="48">
        <f t="shared" si="0"/>
        <v>0</v>
      </c>
    </row>
    <row r="19" spans="2:12" x14ac:dyDescent="0.3">
      <c r="B19" s="16">
        <v>11</v>
      </c>
      <c r="C19" s="43"/>
      <c r="D19" s="7"/>
      <c r="E19" s="58"/>
      <c r="F19" s="58"/>
      <c r="G19" s="55"/>
      <c r="H19" s="55"/>
      <c r="I19" s="58"/>
      <c r="J19" s="56"/>
      <c r="K19" s="57"/>
      <c r="L19" s="48">
        <f t="shared" si="0"/>
        <v>0</v>
      </c>
    </row>
    <row r="20" spans="2:12" x14ac:dyDescent="0.3">
      <c r="B20" s="16">
        <v>12</v>
      </c>
      <c r="C20" s="43"/>
      <c r="D20" s="7"/>
      <c r="E20" s="58"/>
      <c r="F20" s="58"/>
      <c r="G20" s="55"/>
      <c r="H20" s="55"/>
      <c r="I20" s="58"/>
      <c r="J20" s="56"/>
      <c r="K20" s="57"/>
      <c r="L20" s="48">
        <f t="shared" si="0"/>
        <v>0</v>
      </c>
    </row>
    <row r="21" spans="2:12" x14ac:dyDescent="0.3">
      <c r="B21" s="16">
        <v>13</v>
      </c>
      <c r="C21" s="43"/>
      <c r="D21" s="7"/>
      <c r="E21" s="58"/>
      <c r="F21" s="58"/>
      <c r="G21" s="55"/>
      <c r="H21" s="55"/>
      <c r="I21" s="58"/>
      <c r="J21" s="56"/>
      <c r="K21" s="57"/>
      <c r="L21" s="48">
        <f t="shared" si="0"/>
        <v>0</v>
      </c>
    </row>
    <row r="22" spans="2:12" x14ac:dyDescent="0.3">
      <c r="B22" s="16">
        <v>14</v>
      </c>
      <c r="C22" s="43"/>
      <c r="D22" s="7"/>
      <c r="E22" s="58"/>
      <c r="F22" s="58"/>
      <c r="G22" s="55"/>
      <c r="H22" s="55"/>
      <c r="I22" s="58"/>
      <c r="J22" s="56"/>
      <c r="K22" s="57"/>
      <c r="L22" s="48">
        <f t="shared" si="0"/>
        <v>0</v>
      </c>
    </row>
    <row r="23" spans="2:12" x14ac:dyDescent="0.3">
      <c r="B23" s="34">
        <v>15</v>
      </c>
      <c r="C23" s="44"/>
      <c r="D23" s="7"/>
      <c r="E23" s="59"/>
      <c r="F23" s="59"/>
      <c r="G23" s="60"/>
      <c r="H23" s="60"/>
      <c r="I23" s="59"/>
      <c r="J23" s="61"/>
      <c r="K23" s="62"/>
      <c r="L23" s="49">
        <f t="shared" si="0"/>
        <v>0</v>
      </c>
    </row>
    <row r="24" spans="2:12" x14ac:dyDescent="0.3">
      <c r="B24" s="40">
        <v>16</v>
      </c>
      <c r="C24" s="44"/>
      <c r="D24" s="7"/>
      <c r="E24" s="59"/>
      <c r="F24" s="59"/>
      <c r="G24" s="60"/>
      <c r="H24" s="60"/>
      <c r="I24" s="59"/>
      <c r="J24" s="61"/>
      <c r="K24" s="62"/>
      <c r="L24" s="50">
        <f t="shared" ref="L24:L55" si="1">SUM(E24:K24)</f>
        <v>0</v>
      </c>
    </row>
    <row r="25" spans="2:12" x14ac:dyDescent="0.3">
      <c r="B25" s="40">
        <v>17</v>
      </c>
      <c r="C25" s="44"/>
      <c r="D25" s="7"/>
      <c r="E25" s="59"/>
      <c r="F25" s="59"/>
      <c r="G25" s="60"/>
      <c r="H25" s="60"/>
      <c r="I25" s="59"/>
      <c r="J25" s="61"/>
      <c r="K25" s="62"/>
      <c r="L25" s="50">
        <f t="shared" si="1"/>
        <v>0</v>
      </c>
    </row>
    <row r="26" spans="2:12" x14ac:dyDescent="0.3">
      <c r="B26" s="40">
        <v>18</v>
      </c>
      <c r="C26" s="44"/>
      <c r="D26" s="7"/>
      <c r="E26" s="59"/>
      <c r="F26" s="59"/>
      <c r="G26" s="60"/>
      <c r="H26" s="60"/>
      <c r="I26" s="59"/>
      <c r="J26" s="61"/>
      <c r="K26" s="62"/>
      <c r="L26" s="50">
        <f t="shared" si="1"/>
        <v>0</v>
      </c>
    </row>
    <row r="27" spans="2:12" x14ac:dyDescent="0.3">
      <c r="B27" s="40">
        <v>19</v>
      </c>
      <c r="C27" s="44"/>
      <c r="D27" s="7"/>
      <c r="E27" s="59"/>
      <c r="F27" s="59"/>
      <c r="G27" s="60"/>
      <c r="H27" s="60"/>
      <c r="I27" s="59"/>
      <c r="J27" s="61"/>
      <c r="K27" s="62"/>
      <c r="L27" s="50">
        <f t="shared" si="1"/>
        <v>0</v>
      </c>
    </row>
    <row r="28" spans="2:12" x14ac:dyDescent="0.3">
      <c r="B28" s="40">
        <v>20</v>
      </c>
      <c r="C28" s="44"/>
      <c r="D28" s="7"/>
      <c r="E28" s="59"/>
      <c r="F28" s="59"/>
      <c r="G28" s="60"/>
      <c r="H28" s="60"/>
      <c r="I28" s="59"/>
      <c r="J28" s="61"/>
      <c r="K28" s="62"/>
      <c r="L28" s="50">
        <f t="shared" si="1"/>
        <v>0</v>
      </c>
    </row>
    <row r="29" spans="2:12" x14ac:dyDescent="0.3">
      <c r="B29" s="40">
        <v>21</v>
      </c>
      <c r="C29" s="44"/>
      <c r="D29" s="7"/>
      <c r="E29" s="59"/>
      <c r="F29" s="59"/>
      <c r="G29" s="60"/>
      <c r="H29" s="60"/>
      <c r="I29" s="59"/>
      <c r="J29" s="61"/>
      <c r="K29" s="62"/>
      <c r="L29" s="50">
        <f t="shared" si="1"/>
        <v>0</v>
      </c>
    </row>
    <row r="30" spans="2:12" x14ac:dyDescent="0.3">
      <c r="B30" s="40">
        <v>22</v>
      </c>
      <c r="C30" s="44"/>
      <c r="D30" s="7"/>
      <c r="E30" s="59"/>
      <c r="F30" s="59"/>
      <c r="G30" s="60"/>
      <c r="H30" s="60"/>
      <c r="I30" s="59"/>
      <c r="J30" s="61"/>
      <c r="K30" s="62"/>
      <c r="L30" s="50">
        <f t="shared" si="1"/>
        <v>0</v>
      </c>
    </row>
    <row r="31" spans="2:12" x14ac:dyDescent="0.3">
      <c r="B31" s="40">
        <v>23</v>
      </c>
      <c r="C31" s="44"/>
      <c r="D31" s="7"/>
      <c r="E31" s="59"/>
      <c r="F31" s="59"/>
      <c r="G31" s="60"/>
      <c r="H31" s="60"/>
      <c r="I31" s="59"/>
      <c r="J31" s="61"/>
      <c r="K31" s="62"/>
      <c r="L31" s="50">
        <f t="shared" si="1"/>
        <v>0</v>
      </c>
    </row>
    <row r="32" spans="2:12" x14ac:dyDescent="0.3">
      <c r="B32" s="40">
        <v>24</v>
      </c>
      <c r="C32" s="44"/>
      <c r="D32" s="7"/>
      <c r="E32" s="59"/>
      <c r="F32" s="59"/>
      <c r="G32" s="60"/>
      <c r="H32" s="60"/>
      <c r="I32" s="59"/>
      <c r="J32" s="61"/>
      <c r="K32" s="62"/>
      <c r="L32" s="50">
        <f t="shared" si="1"/>
        <v>0</v>
      </c>
    </row>
    <row r="33" spans="2:12" x14ac:dyDescent="0.3">
      <c r="B33" s="40">
        <v>25</v>
      </c>
      <c r="C33" s="44"/>
      <c r="D33" s="7"/>
      <c r="E33" s="59"/>
      <c r="F33" s="59"/>
      <c r="G33" s="60"/>
      <c r="H33" s="60"/>
      <c r="I33" s="59"/>
      <c r="J33" s="61"/>
      <c r="K33" s="62"/>
      <c r="L33" s="50">
        <f t="shared" si="1"/>
        <v>0</v>
      </c>
    </row>
    <row r="34" spans="2:12" x14ac:dyDescent="0.3">
      <c r="B34" s="40">
        <v>26</v>
      </c>
      <c r="C34" s="44"/>
      <c r="D34" s="7"/>
      <c r="E34" s="59"/>
      <c r="F34" s="59"/>
      <c r="G34" s="60"/>
      <c r="H34" s="60"/>
      <c r="I34" s="59"/>
      <c r="J34" s="61"/>
      <c r="K34" s="62"/>
      <c r="L34" s="50">
        <f t="shared" si="1"/>
        <v>0</v>
      </c>
    </row>
    <row r="35" spans="2:12" x14ac:dyDescent="0.3">
      <c r="B35" s="40">
        <v>27</v>
      </c>
      <c r="C35" s="44"/>
      <c r="D35" s="7"/>
      <c r="E35" s="59"/>
      <c r="F35" s="59"/>
      <c r="G35" s="60"/>
      <c r="H35" s="60"/>
      <c r="I35" s="59"/>
      <c r="J35" s="61"/>
      <c r="K35" s="62"/>
      <c r="L35" s="50">
        <f t="shared" si="1"/>
        <v>0</v>
      </c>
    </row>
    <row r="36" spans="2:12" x14ac:dyDescent="0.3">
      <c r="B36" s="40">
        <v>28</v>
      </c>
      <c r="C36" s="44"/>
      <c r="D36" s="7"/>
      <c r="E36" s="59"/>
      <c r="F36" s="59"/>
      <c r="G36" s="60"/>
      <c r="H36" s="60"/>
      <c r="I36" s="59"/>
      <c r="J36" s="61"/>
      <c r="K36" s="62"/>
      <c r="L36" s="50">
        <f t="shared" si="1"/>
        <v>0</v>
      </c>
    </row>
    <row r="37" spans="2:12" x14ac:dyDescent="0.3">
      <c r="B37" s="40">
        <v>29</v>
      </c>
      <c r="C37" s="44"/>
      <c r="D37" s="7"/>
      <c r="E37" s="59"/>
      <c r="F37" s="59"/>
      <c r="G37" s="60"/>
      <c r="H37" s="60"/>
      <c r="I37" s="59"/>
      <c r="J37" s="61"/>
      <c r="K37" s="62"/>
      <c r="L37" s="50">
        <f t="shared" si="1"/>
        <v>0</v>
      </c>
    </row>
    <row r="38" spans="2:12" x14ac:dyDescent="0.3">
      <c r="B38" s="40">
        <v>30</v>
      </c>
      <c r="C38" s="44"/>
      <c r="D38" s="7"/>
      <c r="E38" s="59"/>
      <c r="F38" s="59"/>
      <c r="G38" s="60"/>
      <c r="H38" s="60"/>
      <c r="I38" s="59"/>
      <c r="J38" s="61"/>
      <c r="K38" s="62"/>
      <c r="L38" s="50">
        <f t="shared" si="1"/>
        <v>0</v>
      </c>
    </row>
    <row r="39" spans="2:12" x14ac:dyDescent="0.3">
      <c r="B39" s="40">
        <v>31</v>
      </c>
      <c r="C39" s="44"/>
      <c r="D39" s="7"/>
      <c r="E39" s="59"/>
      <c r="F39" s="59"/>
      <c r="G39" s="60"/>
      <c r="H39" s="60"/>
      <c r="I39" s="59"/>
      <c r="J39" s="61"/>
      <c r="K39" s="62"/>
      <c r="L39" s="50">
        <f t="shared" si="1"/>
        <v>0</v>
      </c>
    </row>
    <row r="40" spans="2:12" x14ac:dyDescent="0.3">
      <c r="B40" s="40">
        <v>32</v>
      </c>
      <c r="C40" s="44"/>
      <c r="D40" s="7"/>
      <c r="E40" s="59"/>
      <c r="F40" s="59"/>
      <c r="G40" s="60"/>
      <c r="H40" s="60"/>
      <c r="I40" s="59"/>
      <c r="J40" s="61"/>
      <c r="K40" s="62"/>
      <c r="L40" s="50">
        <f t="shared" si="1"/>
        <v>0</v>
      </c>
    </row>
    <row r="41" spans="2:12" x14ac:dyDescent="0.3">
      <c r="B41" s="40">
        <v>33</v>
      </c>
      <c r="C41" s="44"/>
      <c r="D41" s="7"/>
      <c r="E41" s="59"/>
      <c r="F41" s="59"/>
      <c r="G41" s="60"/>
      <c r="H41" s="60"/>
      <c r="I41" s="59"/>
      <c r="J41" s="61"/>
      <c r="K41" s="62"/>
      <c r="L41" s="50">
        <f t="shared" si="1"/>
        <v>0</v>
      </c>
    </row>
    <row r="42" spans="2:12" x14ac:dyDescent="0.3">
      <c r="B42" s="40">
        <v>34</v>
      </c>
      <c r="C42" s="44"/>
      <c r="D42" s="7"/>
      <c r="E42" s="59"/>
      <c r="F42" s="59"/>
      <c r="G42" s="60"/>
      <c r="H42" s="60"/>
      <c r="I42" s="59"/>
      <c r="J42" s="61"/>
      <c r="K42" s="62"/>
      <c r="L42" s="50">
        <f t="shared" si="1"/>
        <v>0</v>
      </c>
    </row>
    <row r="43" spans="2:12" x14ac:dyDescent="0.3">
      <c r="B43" s="40">
        <v>35</v>
      </c>
      <c r="C43" s="44"/>
      <c r="D43" s="7"/>
      <c r="E43" s="59"/>
      <c r="F43" s="59"/>
      <c r="G43" s="60"/>
      <c r="H43" s="60"/>
      <c r="I43" s="59"/>
      <c r="J43" s="61"/>
      <c r="K43" s="62"/>
      <c r="L43" s="50">
        <f t="shared" si="1"/>
        <v>0</v>
      </c>
    </row>
    <row r="44" spans="2:12" x14ac:dyDescent="0.3">
      <c r="B44" s="40">
        <v>36</v>
      </c>
      <c r="C44" s="44"/>
      <c r="D44" s="7"/>
      <c r="E44" s="59"/>
      <c r="F44" s="59"/>
      <c r="G44" s="60"/>
      <c r="H44" s="60"/>
      <c r="I44" s="59"/>
      <c r="J44" s="61"/>
      <c r="K44" s="62"/>
      <c r="L44" s="50">
        <f t="shared" si="1"/>
        <v>0</v>
      </c>
    </row>
    <row r="45" spans="2:12" x14ac:dyDescent="0.3">
      <c r="B45" s="40">
        <v>37</v>
      </c>
      <c r="C45" s="44"/>
      <c r="D45" s="7"/>
      <c r="E45" s="59"/>
      <c r="F45" s="59"/>
      <c r="G45" s="60"/>
      <c r="H45" s="60"/>
      <c r="I45" s="59"/>
      <c r="J45" s="61"/>
      <c r="K45" s="62"/>
      <c r="L45" s="50">
        <f t="shared" si="1"/>
        <v>0</v>
      </c>
    </row>
    <row r="46" spans="2:12" x14ac:dyDescent="0.3">
      <c r="B46" s="40">
        <v>38</v>
      </c>
      <c r="C46" s="44"/>
      <c r="D46" s="7"/>
      <c r="E46" s="59"/>
      <c r="F46" s="59"/>
      <c r="G46" s="60"/>
      <c r="H46" s="60"/>
      <c r="I46" s="59"/>
      <c r="J46" s="61"/>
      <c r="K46" s="62"/>
      <c r="L46" s="50">
        <f t="shared" si="1"/>
        <v>0</v>
      </c>
    </row>
    <row r="47" spans="2:12" x14ac:dyDescent="0.3">
      <c r="B47" s="40">
        <v>39</v>
      </c>
      <c r="C47" s="44"/>
      <c r="D47" s="7"/>
      <c r="E47" s="59"/>
      <c r="F47" s="59"/>
      <c r="G47" s="60"/>
      <c r="H47" s="60"/>
      <c r="I47" s="59"/>
      <c r="J47" s="61"/>
      <c r="K47" s="62"/>
      <c r="L47" s="50">
        <f t="shared" si="1"/>
        <v>0</v>
      </c>
    </row>
    <row r="48" spans="2:12" x14ac:dyDescent="0.3">
      <c r="B48" s="40">
        <v>40</v>
      </c>
      <c r="C48" s="44"/>
      <c r="D48" s="7"/>
      <c r="E48" s="59"/>
      <c r="F48" s="59"/>
      <c r="G48" s="60"/>
      <c r="H48" s="60"/>
      <c r="I48" s="59"/>
      <c r="J48" s="61"/>
      <c r="K48" s="62"/>
      <c r="L48" s="50">
        <f t="shared" si="1"/>
        <v>0</v>
      </c>
    </row>
    <row r="49" spans="2:12" x14ac:dyDescent="0.3">
      <c r="B49" s="40">
        <f>B48+1</f>
        <v>41</v>
      </c>
      <c r="C49" s="44"/>
      <c r="D49" s="12"/>
      <c r="E49" s="59"/>
      <c r="F49" s="59"/>
      <c r="G49" s="60"/>
      <c r="H49" s="60"/>
      <c r="I49" s="59"/>
      <c r="J49" s="61"/>
      <c r="K49" s="62"/>
      <c r="L49" s="50">
        <f t="shared" si="1"/>
        <v>0</v>
      </c>
    </row>
    <row r="50" spans="2:12" x14ac:dyDescent="0.3">
      <c r="B50" s="40">
        <f t="shared" ref="B50:B98" si="2">B49+1</f>
        <v>42</v>
      </c>
      <c r="C50" s="44"/>
      <c r="D50" s="12"/>
      <c r="E50" s="59"/>
      <c r="F50" s="59"/>
      <c r="G50" s="60"/>
      <c r="H50" s="60"/>
      <c r="I50" s="59"/>
      <c r="J50" s="61"/>
      <c r="K50" s="62"/>
      <c r="L50" s="50">
        <f t="shared" si="1"/>
        <v>0</v>
      </c>
    </row>
    <row r="51" spans="2:12" x14ac:dyDescent="0.3">
      <c r="B51" s="40">
        <f t="shared" si="2"/>
        <v>43</v>
      </c>
      <c r="C51" s="44"/>
      <c r="D51" s="12"/>
      <c r="E51" s="59"/>
      <c r="F51" s="59"/>
      <c r="G51" s="60"/>
      <c r="H51" s="60"/>
      <c r="I51" s="59"/>
      <c r="J51" s="61"/>
      <c r="K51" s="62"/>
      <c r="L51" s="50">
        <f t="shared" si="1"/>
        <v>0</v>
      </c>
    </row>
    <row r="52" spans="2:12" x14ac:dyDescent="0.3">
      <c r="B52" s="40">
        <f t="shared" si="2"/>
        <v>44</v>
      </c>
      <c r="C52" s="44"/>
      <c r="D52" s="12"/>
      <c r="E52" s="59"/>
      <c r="F52" s="59"/>
      <c r="G52" s="60"/>
      <c r="H52" s="60"/>
      <c r="I52" s="59"/>
      <c r="J52" s="61"/>
      <c r="K52" s="62"/>
      <c r="L52" s="50">
        <f t="shared" si="1"/>
        <v>0</v>
      </c>
    </row>
    <row r="53" spans="2:12" x14ac:dyDescent="0.3">
      <c r="B53" s="40">
        <f t="shared" si="2"/>
        <v>45</v>
      </c>
      <c r="C53" s="44"/>
      <c r="D53" s="12"/>
      <c r="E53" s="59"/>
      <c r="F53" s="59"/>
      <c r="G53" s="60"/>
      <c r="H53" s="60"/>
      <c r="I53" s="59"/>
      <c r="J53" s="61"/>
      <c r="K53" s="62"/>
      <c r="L53" s="50">
        <f t="shared" si="1"/>
        <v>0</v>
      </c>
    </row>
    <row r="54" spans="2:12" x14ac:dyDescent="0.3">
      <c r="B54" s="40">
        <f t="shared" si="2"/>
        <v>46</v>
      </c>
      <c r="C54" s="44"/>
      <c r="D54" s="12"/>
      <c r="E54" s="59"/>
      <c r="F54" s="59"/>
      <c r="G54" s="60"/>
      <c r="H54" s="60"/>
      <c r="I54" s="59"/>
      <c r="J54" s="61"/>
      <c r="K54" s="62"/>
      <c r="L54" s="50">
        <f t="shared" si="1"/>
        <v>0</v>
      </c>
    </row>
    <row r="55" spans="2:12" x14ac:dyDescent="0.3">
      <c r="B55" s="40">
        <f t="shared" si="2"/>
        <v>47</v>
      </c>
      <c r="C55" s="44"/>
      <c r="D55" s="12"/>
      <c r="E55" s="59"/>
      <c r="F55" s="59"/>
      <c r="G55" s="60"/>
      <c r="H55" s="60"/>
      <c r="I55" s="59"/>
      <c r="J55" s="61"/>
      <c r="K55" s="62"/>
      <c r="L55" s="50">
        <f t="shared" si="1"/>
        <v>0</v>
      </c>
    </row>
    <row r="56" spans="2:12" x14ac:dyDescent="0.3">
      <c r="B56" s="40">
        <f t="shared" si="2"/>
        <v>48</v>
      </c>
      <c r="C56" s="44"/>
      <c r="D56" s="12"/>
      <c r="E56" s="59"/>
      <c r="F56" s="59"/>
      <c r="G56" s="60"/>
      <c r="H56" s="60"/>
      <c r="I56" s="59"/>
      <c r="J56" s="61"/>
      <c r="K56" s="62"/>
      <c r="L56" s="50">
        <f t="shared" ref="L56:L87" si="3">SUM(E56:K56)</f>
        <v>0</v>
      </c>
    </row>
    <row r="57" spans="2:12" x14ac:dyDescent="0.3">
      <c r="B57" s="40">
        <f t="shared" si="2"/>
        <v>49</v>
      </c>
      <c r="C57" s="44"/>
      <c r="D57" s="12"/>
      <c r="E57" s="59"/>
      <c r="F57" s="59"/>
      <c r="G57" s="60"/>
      <c r="H57" s="60"/>
      <c r="I57" s="59"/>
      <c r="J57" s="61"/>
      <c r="K57" s="62"/>
      <c r="L57" s="50">
        <f t="shared" si="3"/>
        <v>0</v>
      </c>
    </row>
    <row r="58" spans="2:12" x14ac:dyDescent="0.3">
      <c r="B58" s="40">
        <f t="shared" si="2"/>
        <v>50</v>
      </c>
      <c r="C58" s="44"/>
      <c r="D58" s="12"/>
      <c r="E58" s="59"/>
      <c r="F58" s="59"/>
      <c r="G58" s="60"/>
      <c r="H58" s="60"/>
      <c r="I58" s="59"/>
      <c r="J58" s="61"/>
      <c r="K58" s="62"/>
      <c r="L58" s="50">
        <f t="shared" si="3"/>
        <v>0</v>
      </c>
    </row>
    <row r="59" spans="2:12" x14ac:dyDescent="0.3">
      <c r="B59" s="40">
        <f t="shared" si="2"/>
        <v>51</v>
      </c>
      <c r="C59" s="44"/>
      <c r="D59" s="12"/>
      <c r="E59" s="59"/>
      <c r="F59" s="59"/>
      <c r="G59" s="60"/>
      <c r="H59" s="60"/>
      <c r="I59" s="59"/>
      <c r="J59" s="61"/>
      <c r="K59" s="62"/>
      <c r="L59" s="50">
        <f t="shared" si="3"/>
        <v>0</v>
      </c>
    </row>
    <row r="60" spans="2:12" x14ac:dyDescent="0.3">
      <c r="B60" s="40">
        <f t="shared" si="2"/>
        <v>52</v>
      </c>
      <c r="C60" s="44"/>
      <c r="D60" s="12"/>
      <c r="E60" s="59"/>
      <c r="F60" s="59"/>
      <c r="G60" s="60"/>
      <c r="H60" s="60"/>
      <c r="I60" s="59"/>
      <c r="J60" s="61"/>
      <c r="K60" s="62"/>
      <c r="L60" s="50">
        <f t="shared" si="3"/>
        <v>0</v>
      </c>
    </row>
    <row r="61" spans="2:12" x14ac:dyDescent="0.3">
      <c r="B61" s="40">
        <f t="shared" si="2"/>
        <v>53</v>
      </c>
      <c r="C61" s="44"/>
      <c r="D61" s="12"/>
      <c r="E61" s="59"/>
      <c r="F61" s="59"/>
      <c r="G61" s="60"/>
      <c r="H61" s="60"/>
      <c r="I61" s="59"/>
      <c r="J61" s="61"/>
      <c r="K61" s="62"/>
      <c r="L61" s="50">
        <f t="shared" si="3"/>
        <v>0</v>
      </c>
    </row>
    <row r="62" spans="2:12" x14ac:dyDescent="0.3">
      <c r="B62" s="40">
        <f t="shared" si="2"/>
        <v>54</v>
      </c>
      <c r="C62" s="44"/>
      <c r="D62" s="12"/>
      <c r="E62" s="59"/>
      <c r="F62" s="59"/>
      <c r="G62" s="60"/>
      <c r="H62" s="60"/>
      <c r="I62" s="59"/>
      <c r="J62" s="61"/>
      <c r="K62" s="62"/>
      <c r="L62" s="50">
        <f t="shared" si="3"/>
        <v>0</v>
      </c>
    </row>
    <row r="63" spans="2:12" x14ac:dyDescent="0.3">
      <c r="B63" s="40">
        <f t="shared" si="2"/>
        <v>55</v>
      </c>
      <c r="C63" s="44"/>
      <c r="D63" s="12"/>
      <c r="E63" s="59"/>
      <c r="F63" s="59"/>
      <c r="G63" s="60"/>
      <c r="H63" s="60"/>
      <c r="I63" s="59"/>
      <c r="J63" s="61"/>
      <c r="K63" s="62"/>
      <c r="L63" s="50">
        <f t="shared" si="3"/>
        <v>0</v>
      </c>
    </row>
    <row r="64" spans="2:12" x14ac:dyDescent="0.3">
      <c r="B64" s="40">
        <f t="shared" si="2"/>
        <v>56</v>
      </c>
      <c r="C64" s="44"/>
      <c r="D64" s="12"/>
      <c r="E64" s="59"/>
      <c r="F64" s="59"/>
      <c r="G64" s="60"/>
      <c r="H64" s="60"/>
      <c r="I64" s="59"/>
      <c r="J64" s="61"/>
      <c r="K64" s="62"/>
      <c r="L64" s="50">
        <f t="shared" si="3"/>
        <v>0</v>
      </c>
    </row>
    <row r="65" spans="2:12" x14ac:dyDescent="0.3">
      <c r="B65" s="40">
        <f t="shared" si="2"/>
        <v>57</v>
      </c>
      <c r="C65" s="44"/>
      <c r="D65" s="12"/>
      <c r="E65" s="59"/>
      <c r="F65" s="59"/>
      <c r="G65" s="60"/>
      <c r="H65" s="60"/>
      <c r="I65" s="59"/>
      <c r="J65" s="61"/>
      <c r="K65" s="62"/>
      <c r="L65" s="50">
        <f t="shared" si="3"/>
        <v>0</v>
      </c>
    </row>
    <row r="66" spans="2:12" x14ac:dyDescent="0.3">
      <c r="B66" s="40">
        <f t="shared" si="2"/>
        <v>58</v>
      </c>
      <c r="C66" s="44"/>
      <c r="D66" s="12"/>
      <c r="E66" s="59"/>
      <c r="F66" s="59"/>
      <c r="G66" s="60"/>
      <c r="H66" s="60"/>
      <c r="I66" s="59"/>
      <c r="J66" s="61"/>
      <c r="K66" s="62"/>
      <c r="L66" s="50">
        <f t="shared" si="3"/>
        <v>0</v>
      </c>
    </row>
    <row r="67" spans="2:12" x14ac:dyDescent="0.3">
      <c r="B67" s="40">
        <f t="shared" si="2"/>
        <v>59</v>
      </c>
      <c r="C67" s="44"/>
      <c r="D67" s="12"/>
      <c r="E67" s="59"/>
      <c r="F67" s="59"/>
      <c r="G67" s="60"/>
      <c r="H67" s="60"/>
      <c r="I67" s="59"/>
      <c r="J67" s="61"/>
      <c r="K67" s="62"/>
      <c r="L67" s="50">
        <f t="shared" si="3"/>
        <v>0</v>
      </c>
    </row>
    <row r="68" spans="2:12" x14ac:dyDescent="0.3">
      <c r="B68" s="40">
        <f t="shared" si="2"/>
        <v>60</v>
      </c>
      <c r="C68" s="44"/>
      <c r="D68" s="12"/>
      <c r="E68" s="59"/>
      <c r="F68" s="59"/>
      <c r="G68" s="60"/>
      <c r="H68" s="60"/>
      <c r="I68" s="59"/>
      <c r="J68" s="61"/>
      <c r="K68" s="62"/>
      <c r="L68" s="50">
        <f t="shared" si="3"/>
        <v>0</v>
      </c>
    </row>
    <row r="69" spans="2:12" x14ac:dyDescent="0.3">
      <c r="B69" s="40">
        <f t="shared" si="2"/>
        <v>61</v>
      </c>
      <c r="C69" s="44"/>
      <c r="D69" s="12"/>
      <c r="E69" s="59"/>
      <c r="F69" s="59"/>
      <c r="G69" s="60"/>
      <c r="H69" s="60"/>
      <c r="I69" s="59"/>
      <c r="J69" s="61"/>
      <c r="K69" s="62"/>
      <c r="L69" s="50">
        <f t="shared" si="3"/>
        <v>0</v>
      </c>
    </row>
    <row r="70" spans="2:12" x14ac:dyDescent="0.3">
      <c r="B70" s="40">
        <f t="shared" si="2"/>
        <v>62</v>
      </c>
      <c r="C70" s="44"/>
      <c r="D70" s="12"/>
      <c r="E70" s="59"/>
      <c r="F70" s="59"/>
      <c r="G70" s="60"/>
      <c r="H70" s="60"/>
      <c r="I70" s="59"/>
      <c r="J70" s="61"/>
      <c r="K70" s="62"/>
      <c r="L70" s="50">
        <f t="shared" si="3"/>
        <v>0</v>
      </c>
    </row>
    <row r="71" spans="2:12" x14ac:dyDescent="0.3">
      <c r="B71" s="40">
        <f t="shared" si="2"/>
        <v>63</v>
      </c>
      <c r="C71" s="44"/>
      <c r="D71" s="12"/>
      <c r="E71" s="59"/>
      <c r="F71" s="59"/>
      <c r="G71" s="60"/>
      <c r="H71" s="60"/>
      <c r="I71" s="59"/>
      <c r="J71" s="61"/>
      <c r="K71" s="62"/>
      <c r="L71" s="50">
        <f t="shared" si="3"/>
        <v>0</v>
      </c>
    </row>
    <row r="72" spans="2:12" x14ac:dyDescent="0.3">
      <c r="B72" s="40">
        <f t="shared" si="2"/>
        <v>64</v>
      </c>
      <c r="C72" s="44"/>
      <c r="D72" s="12"/>
      <c r="E72" s="59"/>
      <c r="F72" s="59"/>
      <c r="G72" s="60"/>
      <c r="H72" s="60"/>
      <c r="I72" s="59"/>
      <c r="J72" s="61"/>
      <c r="K72" s="62"/>
      <c r="L72" s="50">
        <f t="shared" si="3"/>
        <v>0</v>
      </c>
    </row>
    <row r="73" spans="2:12" x14ac:dyDescent="0.3">
      <c r="B73" s="40">
        <f t="shared" si="2"/>
        <v>65</v>
      </c>
      <c r="C73" s="44"/>
      <c r="D73" s="12"/>
      <c r="E73" s="59"/>
      <c r="F73" s="59"/>
      <c r="G73" s="60"/>
      <c r="H73" s="60"/>
      <c r="I73" s="59"/>
      <c r="J73" s="61"/>
      <c r="K73" s="62"/>
      <c r="L73" s="50">
        <f t="shared" si="3"/>
        <v>0</v>
      </c>
    </row>
    <row r="74" spans="2:12" x14ac:dyDescent="0.3">
      <c r="B74" s="40">
        <f t="shared" si="2"/>
        <v>66</v>
      </c>
      <c r="C74" s="44"/>
      <c r="D74" s="12"/>
      <c r="E74" s="59"/>
      <c r="F74" s="59"/>
      <c r="G74" s="60"/>
      <c r="H74" s="60"/>
      <c r="I74" s="59"/>
      <c r="J74" s="61"/>
      <c r="K74" s="62"/>
      <c r="L74" s="50">
        <f t="shared" si="3"/>
        <v>0</v>
      </c>
    </row>
    <row r="75" spans="2:12" x14ac:dyDescent="0.3">
      <c r="B75" s="40">
        <f t="shared" si="2"/>
        <v>67</v>
      </c>
      <c r="C75" s="44"/>
      <c r="D75" s="12"/>
      <c r="E75" s="59"/>
      <c r="F75" s="59"/>
      <c r="G75" s="60"/>
      <c r="H75" s="60"/>
      <c r="I75" s="59"/>
      <c r="J75" s="61"/>
      <c r="K75" s="62"/>
      <c r="L75" s="50">
        <f t="shared" si="3"/>
        <v>0</v>
      </c>
    </row>
    <row r="76" spans="2:12" x14ac:dyDescent="0.3">
      <c r="B76" s="40">
        <f t="shared" si="2"/>
        <v>68</v>
      </c>
      <c r="C76" s="44"/>
      <c r="D76" s="12"/>
      <c r="E76" s="59"/>
      <c r="F76" s="59"/>
      <c r="G76" s="60"/>
      <c r="H76" s="60"/>
      <c r="I76" s="59"/>
      <c r="J76" s="61"/>
      <c r="K76" s="62"/>
      <c r="L76" s="50">
        <f t="shared" si="3"/>
        <v>0</v>
      </c>
    </row>
    <row r="77" spans="2:12" x14ac:dyDescent="0.3">
      <c r="B77" s="40">
        <f t="shared" si="2"/>
        <v>69</v>
      </c>
      <c r="C77" s="44"/>
      <c r="D77" s="12"/>
      <c r="E77" s="59"/>
      <c r="F77" s="59"/>
      <c r="G77" s="60"/>
      <c r="H77" s="60"/>
      <c r="I77" s="59"/>
      <c r="J77" s="61"/>
      <c r="K77" s="62"/>
      <c r="L77" s="50">
        <f t="shared" si="3"/>
        <v>0</v>
      </c>
    </row>
    <row r="78" spans="2:12" x14ac:dyDescent="0.3">
      <c r="B78" s="40">
        <f t="shared" si="2"/>
        <v>70</v>
      </c>
      <c r="C78" s="44"/>
      <c r="D78" s="12"/>
      <c r="E78" s="59"/>
      <c r="F78" s="59"/>
      <c r="G78" s="60"/>
      <c r="H78" s="60"/>
      <c r="I78" s="59"/>
      <c r="J78" s="61"/>
      <c r="K78" s="62"/>
      <c r="L78" s="50">
        <f t="shared" si="3"/>
        <v>0</v>
      </c>
    </row>
    <row r="79" spans="2:12" x14ac:dyDescent="0.3">
      <c r="B79" s="40">
        <f t="shared" si="2"/>
        <v>71</v>
      </c>
      <c r="C79" s="44"/>
      <c r="D79" s="12"/>
      <c r="E79" s="59"/>
      <c r="F79" s="59"/>
      <c r="G79" s="60"/>
      <c r="H79" s="60"/>
      <c r="I79" s="59"/>
      <c r="J79" s="61"/>
      <c r="K79" s="62"/>
      <c r="L79" s="50">
        <f t="shared" si="3"/>
        <v>0</v>
      </c>
    </row>
    <row r="80" spans="2:12" x14ac:dyDescent="0.3">
      <c r="B80" s="40">
        <f t="shared" si="2"/>
        <v>72</v>
      </c>
      <c r="C80" s="44"/>
      <c r="D80" s="12"/>
      <c r="E80" s="59"/>
      <c r="F80" s="59"/>
      <c r="G80" s="60"/>
      <c r="H80" s="60"/>
      <c r="I80" s="59"/>
      <c r="J80" s="61"/>
      <c r="K80" s="62"/>
      <c r="L80" s="50">
        <f t="shared" si="3"/>
        <v>0</v>
      </c>
    </row>
    <row r="81" spans="2:12" x14ac:dyDescent="0.3">
      <c r="B81" s="40">
        <f t="shared" si="2"/>
        <v>73</v>
      </c>
      <c r="C81" s="44"/>
      <c r="D81" s="12"/>
      <c r="E81" s="59"/>
      <c r="F81" s="59"/>
      <c r="G81" s="60"/>
      <c r="H81" s="60"/>
      <c r="I81" s="59"/>
      <c r="J81" s="61"/>
      <c r="K81" s="62"/>
      <c r="L81" s="50">
        <f t="shared" si="3"/>
        <v>0</v>
      </c>
    </row>
    <row r="82" spans="2:12" x14ac:dyDescent="0.3">
      <c r="B82" s="40">
        <f t="shared" si="2"/>
        <v>74</v>
      </c>
      <c r="C82" s="44"/>
      <c r="D82" s="12"/>
      <c r="E82" s="59"/>
      <c r="F82" s="59"/>
      <c r="G82" s="60"/>
      <c r="H82" s="60"/>
      <c r="I82" s="59"/>
      <c r="J82" s="61"/>
      <c r="K82" s="62"/>
      <c r="L82" s="50">
        <f t="shared" si="3"/>
        <v>0</v>
      </c>
    </row>
    <row r="83" spans="2:12" x14ac:dyDescent="0.3">
      <c r="B83" s="40">
        <f t="shared" si="2"/>
        <v>75</v>
      </c>
      <c r="C83" s="44"/>
      <c r="D83" s="12"/>
      <c r="E83" s="59"/>
      <c r="F83" s="59"/>
      <c r="G83" s="60"/>
      <c r="H83" s="60"/>
      <c r="I83" s="59"/>
      <c r="J83" s="61"/>
      <c r="K83" s="62"/>
      <c r="L83" s="50">
        <f t="shared" si="3"/>
        <v>0</v>
      </c>
    </row>
    <row r="84" spans="2:12" x14ac:dyDescent="0.3">
      <c r="B84" s="40">
        <f t="shared" si="2"/>
        <v>76</v>
      </c>
      <c r="C84" s="44"/>
      <c r="D84" s="12"/>
      <c r="E84" s="59"/>
      <c r="F84" s="59"/>
      <c r="G84" s="60"/>
      <c r="H84" s="60"/>
      <c r="I84" s="59"/>
      <c r="J84" s="61"/>
      <c r="K84" s="62"/>
      <c r="L84" s="50">
        <f t="shared" si="3"/>
        <v>0</v>
      </c>
    </row>
    <row r="85" spans="2:12" x14ac:dyDescent="0.3">
      <c r="B85" s="40">
        <f t="shared" si="2"/>
        <v>77</v>
      </c>
      <c r="C85" s="44"/>
      <c r="D85" s="12"/>
      <c r="E85" s="59"/>
      <c r="F85" s="59"/>
      <c r="G85" s="60"/>
      <c r="H85" s="60"/>
      <c r="I85" s="59"/>
      <c r="J85" s="61"/>
      <c r="K85" s="62"/>
      <c r="L85" s="50">
        <f t="shared" si="3"/>
        <v>0</v>
      </c>
    </row>
    <row r="86" spans="2:12" x14ac:dyDescent="0.3">
      <c r="B86" s="40">
        <f t="shared" si="2"/>
        <v>78</v>
      </c>
      <c r="C86" s="44"/>
      <c r="D86" s="12"/>
      <c r="E86" s="59"/>
      <c r="F86" s="59"/>
      <c r="G86" s="60"/>
      <c r="H86" s="60"/>
      <c r="I86" s="59"/>
      <c r="J86" s="61"/>
      <c r="K86" s="62"/>
      <c r="L86" s="50">
        <f t="shared" si="3"/>
        <v>0</v>
      </c>
    </row>
    <row r="87" spans="2:12" x14ac:dyDescent="0.3">
      <c r="B87" s="40">
        <f t="shared" si="2"/>
        <v>79</v>
      </c>
      <c r="C87" s="44"/>
      <c r="D87" s="12"/>
      <c r="E87" s="59"/>
      <c r="F87" s="59"/>
      <c r="G87" s="60"/>
      <c r="H87" s="60"/>
      <c r="I87" s="59"/>
      <c r="J87" s="61"/>
      <c r="K87" s="62"/>
      <c r="L87" s="50">
        <f t="shared" si="3"/>
        <v>0</v>
      </c>
    </row>
    <row r="88" spans="2:12" x14ac:dyDescent="0.3">
      <c r="B88" s="40">
        <f t="shared" si="2"/>
        <v>80</v>
      </c>
      <c r="C88" s="44"/>
      <c r="D88" s="12"/>
      <c r="E88" s="59"/>
      <c r="F88" s="59"/>
      <c r="G88" s="60"/>
      <c r="H88" s="60"/>
      <c r="I88" s="59"/>
      <c r="J88" s="61"/>
      <c r="K88" s="62"/>
      <c r="L88" s="50">
        <f t="shared" ref="L88:L98" si="4">SUM(E88:K88)</f>
        <v>0</v>
      </c>
    </row>
    <row r="89" spans="2:12" x14ac:dyDescent="0.3">
      <c r="B89" s="40">
        <f t="shared" si="2"/>
        <v>81</v>
      </c>
      <c r="C89" s="44"/>
      <c r="D89" s="12"/>
      <c r="E89" s="59"/>
      <c r="F89" s="59"/>
      <c r="G89" s="60"/>
      <c r="H89" s="60"/>
      <c r="I89" s="59"/>
      <c r="J89" s="61"/>
      <c r="K89" s="62"/>
      <c r="L89" s="50">
        <f t="shared" si="4"/>
        <v>0</v>
      </c>
    </row>
    <row r="90" spans="2:12" x14ac:dyDescent="0.3">
      <c r="B90" s="40">
        <f t="shared" si="2"/>
        <v>82</v>
      </c>
      <c r="C90" s="44"/>
      <c r="D90" s="12"/>
      <c r="E90" s="59"/>
      <c r="F90" s="59"/>
      <c r="G90" s="60"/>
      <c r="H90" s="60"/>
      <c r="I90" s="59"/>
      <c r="J90" s="61"/>
      <c r="K90" s="62"/>
      <c r="L90" s="50">
        <f t="shared" si="4"/>
        <v>0</v>
      </c>
    </row>
    <row r="91" spans="2:12" x14ac:dyDescent="0.3">
      <c r="B91" s="40">
        <f t="shared" si="2"/>
        <v>83</v>
      </c>
      <c r="C91" s="44"/>
      <c r="D91" s="12"/>
      <c r="E91" s="59"/>
      <c r="F91" s="59"/>
      <c r="G91" s="60"/>
      <c r="H91" s="60"/>
      <c r="I91" s="59"/>
      <c r="J91" s="61"/>
      <c r="K91" s="62"/>
      <c r="L91" s="50">
        <f t="shared" si="4"/>
        <v>0</v>
      </c>
    </row>
    <row r="92" spans="2:12" x14ac:dyDescent="0.3">
      <c r="B92" s="40">
        <f t="shared" si="2"/>
        <v>84</v>
      </c>
      <c r="C92" s="44"/>
      <c r="D92" s="12"/>
      <c r="E92" s="59"/>
      <c r="F92" s="59"/>
      <c r="G92" s="60"/>
      <c r="H92" s="60"/>
      <c r="I92" s="59"/>
      <c r="J92" s="61"/>
      <c r="K92" s="62"/>
      <c r="L92" s="50">
        <f t="shared" si="4"/>
        <v>0</v>
      </c>
    </row>
    <row r="93" spans="2:12" x14ac:dyDescent="0.3">
      <c r="B93" s="40">
        <f t="shared" si="2"/>
        <v>85</v>
      </c>
      <c r="C93" s="44"/>
      <c r="D93" s="12"/>
      <c r="E93" s="59"/>
      <c r="F93" s="59"/>
      <c r="G93" s="60"/>
      <c r="H93" s="60"/>
      <c r="I93" s="59"/>
      <c r="J93" s="61"/>
      <c r="K93" s="62"/>
      <c r="L93" s="50">
        <f t="shared" si="4"/>
        <v>0</v>
      </c>
    </row>
    <row r="94" spans="2:12" x14ac:dyDescent="0.3">
      <c r="B94" s="40">
        <f t="shared" si="2"/>
        <v>86</v>
      </c>
      <c r="C94" s="44"/>
      <c r="D94" s="12"/>
      <c r="E94" s="59"/>
      <c r="F94" s="59"/>
      <c r="G94" s="60"/>
      <c r="H94" s="60"/>
      <c r="I94" s="59"/>
      <c r="J94" s="61"/>
      <c r="K94" s="62"/>
      <c r="L94" s="50">
        <f t="shared" si="4"/>
        <v>0</v>
      </c>
    </row>
    <row r="95" spans="2:12" x14ac:dyDescent="0.3">
      <c r="B95" s="40">
        <f t="shared" si="2"/>
        <v>87</v>
      </c>
      <c r="C95" s="44"/>
      <c r="D95" s="12"/>
      <c r="E95" s="59"/>
      <c r="F95" s="59"/>
      <c r="G95" s="60"/>
      <c r="H95" s="60"/>
      <c r="I95" s="59"/>
      <c r="J95" s="61"/>
      <c r="K95" s="62"/>
      <c r="L95" s="50">
        <f t="shared" si="4"/>
        <v>0</v>
      </c>
    </row>
    <row r="96" spans="2:12" x14ac:dyDescent="0.3">
      <c r="B96" s="40">
        <f t="shared" si="2"/>
        <v>88</v>
      </c>
      <c r="C96" s="44"/>
      <c r="D96" s="12"/>
      <c r="E96" s="59"/>
      <c r="F96" s="59"/>
      <c r="G96" s="60"/>
      <c r="H96" s="60"/>
      <c r="I96" s="59"/>
      <c r="J96" s="61"/>
      <c r="K96" s="62"/>
      <c r="L96" s="50">
        <f t="shared" si="4"/>
        <v>0</v>
      </c>
    </row>
    <row r="97" spans="2:12" x14ac:dyDescent="0.3">
      <c r="B97" s="40">
        <f t="shared" si="2"/>
        <v>89</v>
      </c>
      <c r="C97" s="44"/>
      <c r="D97" s="12"/>
      <c r="E97" s="59"/>
      <c r="F97" s="59"/>
      <c r="G97" s="60"/>
      <c r="H97" s="60"/>
      <c r="I97" s="59"/>
      <c r="J97" s="61"/>
      <c r="K97" s="62"/>
      <c r="L97" s="50">
        <f t="shared" si="4"/>
        <v>0</v>
      </c>
    </row>
    <row r="98" spans="2:12" ht="15" thickBot="1" x14ac:dyDescent="0.35">
      <c r="B98" s="40">
        <f t="shared" si="2"/>
        <v>90</v>
      </c>
      <c r="C98" s="44"/>
      <c r="D98" s="12"/>
      <c r="E98" s="59"/>
      <c r="F98" s="59"/>
      <c r="G98" s="60"/>
      <c r="H98" s="60"/>
      <c r="I98" s="59"/>
      <c r="J98" s="61"/>
      <c r="K98" s="62"/>
      <c r="L98" s="50">
        <f t="shared" si="4"/>
        <v>0</v>
      </c>
    </row>
    <row r="99" spans="2:12" ht="15" thickBot="1" x14ac:dyDescent="0.35">
      <c r="B99" s="17"/>
      <c r="C99" s="51">
        <f>SUBTOTAL(103,Table32[Firefighters Name])</f>
        <v>0</v>
      </c>
      <c r="D99" s="35"/>
      <c r="E99" s="36">
        <f>SUBTOTAL(109,Table32[Facilities         18 Hour Max])</f>
        <v>0</v>
      </c>
      <c r="F99" s="36">
        <f>SUBTOTAL(109,Table32[Company    192 Hours Max])</f>
        <v>0</v>
      </c>
      <c r="G99" s="36">
        <f>SUBTOTAL(109,Table32[Officers       12 Hours Max])</f>
        <v>0</v>
      </c>
      <c r="H99" s="36">
        <f>SUBTOTAL(109,Table32[Drivers         12 Hours Max])</f>
        <v>0</v>
      </c>
      <c r="I99" s="36">
        <f>SUBTOTAL(109,Table32[Haz-Mat           6 Hours Max])</f>
        <v>0</v>
      </c>
      <c r="J99" s="51"/>
      <c r="K99" s="52"/>
      <c r="L99" s="37"/>
    </row>
  </sheetData>
  <sheetProtection sheet="1" objects="1" scenarios="1"/>
  <protectedRanges>
    <protectedRange sqref="B9:K242" name="Range1"/>
  </protectedRanges>
  <mergeCells count="10">
    <mergeCell ref="C5:D5"/>
    <mergeCell ref="E5:G5"/>
    <mergeCell ref="E6:L6"/>
    <mergeCell ref="N2:R3"/>
    <mergeCell ref="B1:L2"/>
    <mergeCell ref="B3:C3"/>
    <mergeCell ref="D3:G3"/>
    <mergeCell ref="B4:C4"/>
    <mergeCell ref="E4:G4"/>
    <mergeCell ref="I4:K4"/>
  </mergeCells>
  <conditionalFormatting sqref="H9:H98">
    <cfRule type="expression" dxfId="188" priority="35" stopIfTrue="1">
      <formula>D9="FF / New Driver"</formula>
    </cfRule>
  </conditionalFormatting>
  <conditionalFormatting sqref="H9:H98">
    <cfRule type="expression" dxfId="187" priority="34" stopIfTrue="1">
      <formula>D9="Driver"</formula>
    </cfRule>
  </conditionalFormatting>
  <conditionalFormatting sqref="H9:H98">
    <cfRule type="expression" dxfId="186" priority="30" stopIfTrue="1">
      <formula>D9="Recruit"</formula>
    </cfRule>
    <cfRule type="expression" dxfId="185" priority="31" stopIfTrue="1">
      <formula>D9="Officer / Driver"</formula>
    </cfRule>
    <cfRule type="expression" dxfId="184" priority="32" stopIfTrue="1">
      <formula>D9="Officer"</formula>
    </cfRule>
    <cfRule type="expression" dxfId="183" priority="33" stopIfTrue="1">
      <formula>D9="Firefighter"</formula>
    </cfRule>
  </conditionalFormatting>
  <conditionalFormatting sqref="J9:J98">
    <cfRule type="expression" dxfId="182" priority="2" stopIfTrue="1">
      <formula>D9="Firefighter / Driver"</formula>
    </cfRule>
    <cfRule type="expression" dxfId="181" priority="22" stopIfTrue="1">
      <formula>D9="FF / New Driver"</formula>
    </cfRule>
    <cfRule type="expression" dxfId="180" priority="23" stopIfTrue="1">
      <formula>D9+"FF / New Driver"</formula>
    </cfRule>
    <cfRule type="expression" dxfId="179" priority="24" stopIfTrue="1">
      <formula>D9="Recruit"</formula>
    </cfRule>
    <cfRule type="expression" dxfId="178" priority="25" stopIfTrue="1">
      <formula>D9="Driver"</formula>
    </cfRule>
    <cfRule type="expression" dxfId="177" priority="26" stopIfTrue="1">
      <formula>D9</formula>
    </cfRule>
    <cfRule type="expression" dxfId="176" priority="27" stopIfTrue="1">
      <formula>D9="Officer / Driver"</formula>
    </cfRule>
    <cfRule type="expression" dxfId="175" priority="28" stopIfTrue="1">
      <formula>D9="Officer"</formula>
    </cfRule>
    <cfRule type="expression" dxfId="174" priority="29" stopIfTrue="1">
      <formula>D9="Firefighter"</formula>
    </cfRule>
  </conditionalFormatting>
  <conditionalFormatting sqref="K9:K98">
    <cfRule type="expression" dxfId="173" priority="1" stopIfTrue="1">
      <formula>D9="Firefighter / Driver"</formula>
    </cfRule>
    <cfRule type="expression" dxfId="172" priority="16" stopIfTrue="1">
      <formula>D9="FF / New Driver"</formula>
    </cfRule>
    <cfRule type="expression" dxfId="171" priority="17" stopIfTrue="1">
      <formula>D9="Driver"</formula>
    </cfRule>
    <cfRule type="expression" dxfId="170" priority="18" stopIfTrue="1">
      <formula>D9="Officer / Driver"</formula>
    </cfRule>
    <cfRule type="expression" dxfId="169" priority="19" stopIfTrue="1">
      <formula>D9="Officer"</formula>
    </cfRule>
    <cfRule type="expression" dxfId="168" priority="20" stopIfTrue="1">
      <formula>D9="firefighter"</formula>
    </cfRule>
    <cfRule type="expression" dxfId="167" priority="21" stopIfTrue="1">
      <formula>D9="Recruit"</formula>
    </cfRule>
  </conditionalFormatting>
  <conditionalFormatting sqref="G9:G98">
    <cfRule type="expression" dxfId="166" priority="14" stopIfTrue="1">
      <formula>D9="Firefighter"</formula>
    </cfRule>
    <cfRule type="expression" dxfId="165" priority="15" stopIfTrue="1">
      <formula>D9="Fireighter"</formula>
    </cfRule>
  </conditionalFormatting>
  <conditionalFormatting sqref="G9:G98">
    <cfRule type="expression" dxfId="164" priority="13" stopIfTrue="1">
      <formula>D9="Driver"</formula>
    </cfRule>
  </conditionalFormatting>
  <conditionalFormatting sqref="G9:G98">
    <cfRule type="expression" dxfId="163" priority="12" stopIfTrue="1">
      <formula>D9="recruit"</formula>
    </cfRule>
  </conditionalFormatting>
  <conditionalFormatting sqref="G9:G98">
    <cfRule type="expression" dxfId="162" priority="3" stopIfTrue="1">
      <formula>D9="Firefighter / Driver"</formula>
    </cfRule>
    <cfRule type="expression" dxfId="161" priority="11" stopIfTrue="1">
      <formula>D9="FF / New Driver"</formula>
    </cfRule>
  </conditionalFormatting>
  <conditionalFormatting sqref="K10">
    <cfRule type="expression" dxfId="160" priority="10" stopIfTrue="1">
      <formula>G10="FF / New Driver"</formula>
    </cfRule>
  </conditionalFormatting>
  <conditionalFormatting sqref="K10">
    <cfRule type="expression" dxfId="159" priority="9" stopIfTrue="1">
      <formula>G10="Driver"</formula>
    </cfRule>
  </conditionalFormatting>
  <conditionalFormatting sqref="K10">
    <cfRule type="expression" dxfId="158" priority="5" stopIfTrue="1">
      <formula>G10="Recruit"</formula>
    </cfRule>
    <cfRule type="expression" dxfId="157" priority="6" stopIfTrue="1">
      <formula>G10="Officer / Driver"</formula>
    </cfRule>
    <cfRule type="expression" dxfId="156" priority="7" stopIfTrue="1">
      <formula>G10="Officer"</formula>
    </cfRule>
    <cfRule type="expression" dxfId="155" priority="8" stopIfTrue="1">
      <formula>G10="Firefighter"</formula>
    </cfRule>
  </conditionalFormatting>
  <conditionalFormatting sqref="L9:L99">
    <cfRule type="cellIs" dxfId="154" priority="4" operator="lessThan">
      <formula>36</formula>
    </cfRule>
  </conditionalFormatting>
  <dataValidations count="9">
    <dataValidation type="whole" allowBlank="1" showInputMessage="1" showErrorMessage="1" sqref="E10:E23" xr:uid="{77F1D549-B693-4312-814D-A67CF262A8AB}">
      <formula1>0</formula1>
      <formula2>18</formula2>
    </dataValidation>
    <dataValidation type="whole" allowBlank="1" showInputMessage="1" showErrorMessage="1" prompt="Company training is any fire suppression training. This training can be held at the fire station, open areas, streets, acquired structures, etc." sqref="F9" xr:uid="{DCD7316D-0A20-4209-9ACE-677D9FC3FFB5}">
      <formula1>0</formula1>
      <formula2>192</formula2>
    </dataValidation>
    <dataValidation type="whole" allowBlank="1" showInputMessage="1" showErrorMessage="1" sqref="F10:F23" xr:uid="{595DD547-8B55-41B4-A1AC-3ED58FF0E265}">
      <formula1>0</formula1>
      <formula2>192</formula2>
    </dataValidation>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9" xr:uid="{9CDFA468-62FD-4CE2-BD61-A25A0C18F700}">
      <formula1>0</formula1>
      <formula2>18</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9" xr:uid="{38051520-157C-48AB-87EC-910F4592D8ED}">
      <formula1>0</formula1>
      <formula2>6</formula2>
    </dataValidation>
    <dataValidation type="whole" allowBlank="1" showInputMessage="1" showErrorMessage="1" errorTitle="Haz Mat Training" error="Haz Mat Training cannot exceed 6 hours per firefighter" sqref="I10:I23" xr:uid="{BFA3D3AE-1BF6-4DBD-AC4A-71BF1A7D1F5C}">
      <formula1>0</formula1>
      <formula2>6</formula2>
    </dataValidation>
    <dataValidation type="list" allowBlank="1" showInputMessage="1" showErrorMessage="1" sqref="D9:D98" xr:uid="{3F140BFB-1B90-49B0-8CBB-66BAC8379A93}">
      <formula1>$Q$9:$Q$15</formula1>
    </dataValidation>
    <dataValidation type="whole" allowBlank="1" showInputMessage="1" showErrorMessage="1" prompt="Officer training is specifically for the officers of the department, to improve their skills as a fire ground officer. This training can also include leadership training as well." sqref="G9:G98" xr:uid="{3A13D2ED-7945-4107-A068-EEC997A4A7B7}">
      <formula1>0</formula1>
      <formula2>12</formula2>
    </dataValidation>
    <dataValidation type="whole" allowBlank="1" showInputMessage="1" showErrorMessage="1" sqref="H9:H98" xr:uid="{67795C5D-6826-4426-98C5-95B82FF84E82}">
      <formula1>0</formula1>
      <formula2>12</formula2>
    </dataValidation>
  </dataValidations>
  <pageMargins left="0.25" right="0.25" top="0.75" bottom="0.75" header="0.3" footer="0.3"/>
  <pageSetup scale="84" fitToHeight="0" orientation="portrait" r:id="rId1"/>
  <headerFooter>
    <oddHeader xml:space="preserve">&amp;C&amp;"-,Bold"&amp;20Fire Department Training       &amp;"-,Regular"&amp;11
</oddHead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7E681-57E0-49EF-AE41-C5FFECB5BD97}">
  <sheetPr>
    <tabColor rgb="FF00B0F0"/>
    <pageSetUpPr fitToPage="1"/>
  </sheetPr>
  <dimension ref="B1:R154"/>
  <sheetViews>
    <sheetView showGridLines="0" showRowColHeaders="0" zoomScaleNormal="100" zoomScaleSheetLayoutView="90" workbookViewId="0">
      <pane ySplit="8" topLeftCell="A9" activePane="bottomLeft" state="frozen"/>
      <selection activeCell="M10" sqref="M10"/>
      <selection pane="bottomLeft" activeCell="N29" sqref="N29"/>
    </sheetView>
  </sheetViews>
  <sheetFormatPr defaultColWidth="9.109375" defaultRowHeight="14.4" x14ac:dyDescent="0.3"/>
  <cols>
    <col min="1" max="1" width="5.5546875" style="21" customWidth="1"/>
    <col min="2" max="2" width="5.33203125" style="38" customWidth="1"/>
    <col min="3" max="3" width="26.6640625" style="21" customWidth="1"/>
    <col min="4" max="4" width="15.44140625" style="21" customWidth="1"/>
    <col min="5" max="9" width="8.6640625" style="21" customWidth="1"/>
    <col min="10" max="11" width="8.6640625" style="39" customWidth="1"/>
    <col min="12" max="12" width="12.109375" style="39" customWidth="1"/>
    <col min="13" max="16" width="9.109375" style="21"/>
    <col min="17" max="17" width="14.88671875" style="21" hidden="1" customWidth="1"/>
    <col min="18" max="16384" width="9.109375" style="21"/>
  </cols>
  <sheetData>
    <row r="1" spans="2:18" x14ac:dyDescent="0.3">
      <c r="B1" s="103" t="s">
        <v>2</v>
      </c>
      <c r="C1" s="104"/>
      <c r="D1" s="104"/>
      <c r="E1" s="104"/>
      <c r="F1" s="104"/>
      <c r="G1" s="104"/>
      <c r="H1" s="104"/>
      <c r="I1" s="104"/>
      <c r="J1" s="104"/>
      <c r="K1" s="104"/>
      <c r="L1" s="105"/>
    </row>
    <row r="2" spans="2:18" ht="6" customHeight="1" thickBot="1" x14ac:dyDescent="0.35">
      <c r="B2" s="106"/>
      <c r="C2" s="107"/>
      <c r="D2" s="107"/>
      <c r="E2" s="107"/>
      <c r="F2" s="107"/>
      <c r="G2" s="107"/>
      <c r="H2" s="107"/>
      <c r="I2" s="107"/>
      <c r="J2" s="107"/>
      <c r="K2" s="107"/>
      <c r="L2" s="108"/>
      <c r="N2" s="86" t="s">
        <v>48</v>
      </c>
      <c r="O2" s="86"/>
      <c r="P2" s="86"/>
      <c r="Q2" s="86"/>
      <c r="R2" s="86"/>
    </row>
    <row r="3" spans="2:18" ht="15.9" customHeight="1" thickBot="1" x14ac:dyDescent="0.35">
      <c r="B3" s="90" t="s">
        <v>45</v>
      </c>
      <c r="C3" s="91"/>
      <c r="D3" s="92"/>
      <c r="E3" s="92"/>
      <c r="F3" s="92"/>
      <c r="G3" s="92"/>
      <c r="H3" s="22"/>
      <c r="I3" s="22"/>
      <c r="J3" s="22"/>
      <c r="K3" s="22"/>
      <c r="L3" s="23"/>
      <c r="N3" s="86"/>
      <c r="O3" s="86"/>
      <c r="P3" s="86"/>
      <c r="Q3" s="86"/>
      <c r="R3" s="86"/>
    </row>
    <row r="4" spans="2:18" ht="18" customHeight="1" thickBot="1" x14ac:dyDescent="0.35">
      <c r="B4" s="93" t="s">
        <v>32</v>
      </c>
      <c r="C4" s="94"/>
      <c r="D4" s="18">
        <f>Table323[[#Totals],[Firefighters Name]]</f>
        <v>0</v>
      </c>
      <c r="E4" s="95" t="s">
        <v>0</v>
      </c>
      <c r="F4" s="96"/>
      <c r="G4" s="96"/>
      <c r="H4" s="13"/>
      <c r="I4" s="95" t="s">
        <v>1</v>
      </c>
      <c r="J4" s="96"/>
      <c r="K4" s="97"/>
      <c r="L4" s="20"/>
    </row>
    <row r="5" spans="2:18" ht="18" customHeight="1" thickBot="1" x14ac:dyDescent="0.35">
      <c r="B5" s="24"/>
      <c r="C5" s="101"/>
      <c r="D5" s="102"/>
      <c r="E5" s="98" t="s">
        <v>30</v>
      </c>
      <c r="F5" s="99"/>
      <c r="G5" s="100"/>
      <c r="H5" s="19"/>
      <c r="I5" s="25"/>
      <c r="J5" s="25"/>
      <c r="K5" s="25"/>
      <c r="L5" s="26"/>
    </row>
    <row r="6" spans="2:18" ht="18" customHeight="1" thickBot="1" x14ac:dyDescent="0.35">
      <c r="B6" s="27"/>
      <c r="C6" s="28"/>
      <c r="D6" s="28"/>
      <c r="E6" s="87" t="s">
        <v>36</v>
      </c>
      <c r="F6" s="88"/>
      <c r="G6" s="88"/>
      <c r="H6" s="88"/>
      <c r="I6" s="88"/>
      <c r="J6" s="88"/>
      <c r="K6" s="88"/>
      <c r="L6" s="89"/>
    </row>
    <row r="7" spans="2:18" ht="18" customHeight="1" thickBot="1" x14ac:dyDescent="0.35">
      <c r="B7" s="27"/>
      <c r="C7" s="28"/>
      <c r="D7" s="28" t="s">
        <v>46</v>
      </c>
      <c r="E7" s="29" t="str">
        <f>IFERROR(Table323[[#Totals],[Facilities         18 Hour Max]]/D4,"0")</f>
        <v>0</v>
      </c>
      <c r="F7" s="29" t="str">
        <f>IFERROR(Table323[[#Totals],[Company    192 Hours Max]]/D4,"0")</f>
        <v>0</v>
      </c>
      <c r="G7" s="29" t="str">
        <f>IFERROR(Table323[[#Totals],[Officers       12 Hours Max]]/H4,"0")</f>
        <v>0</v>
      </c>
      <c r="H7" s="29" t="str">
        <f>IFERROR(Table323[[#Totals],[Drivers         12 Hours Max]]/L4,"0")</f>
        <v>0</v>
      </c>
      <c r="I7" s="29" t="str">
        <f>IFERROR(Table323[[#Totals],[Haz-Mat           6 Hours Max]]/D4,"0")</f>
        <v>0</v>
      </c>
      <c r="J7" s="30"/>
      <c r="K7" s="30"/>
      <c r="L7" s="31"/>
    </row>
    <row r="8" spans="2:18" s="32" customFormat="1" ht="51" customHeight="1" thickBot="1" x14ac:dyDescent="0.35">
      <c r="B8" s="15" t="s">
        <v>37</v>
      </c>
      <c r="C8" s="8" t="s">
        <v>29</v>
      </c>
      <c r="D8" s="14" t="s">
        <v>47</v>
      </c>
      <c r="E8" s="9" t="s">
        <v>38</v>
      </c>
      <c r="F8" s="9" t="s">
        <v>39</v>
      </c>
      <c r="G8" s="9" t="s">
        <v>40</v>
      </c>
      <c r="H8" s="9" t="s">
        <v>41</v>
      </c>
      <c r="I8" s="9" t="s">
        <v>42</v>
      </c>
      <c r="J8" s="9" t="s">
        <v>43</v>
      </c>
      <c r="K8" s="10" t="s">
        <v>44</v>
      </c>
      <c r="L8" s="11" t="s">
        <v>31</v>
      </c>
    </row>
    <row r="9" spans="2:18" x14ac:dyDescent="0.3">
      <c r="B9" s="33">
        <v>1</v>
      </c>
      <c r="C9" s="19"/>
      <c r="D9" s="7"/>
      <c r="E9" s="55"/>
      <c r="F9" s="55"/>
      <c r="G9" s="55"/>
      <c r="H9" s="55"/>
      <c r="I9" s="55"/>
      <c r="J9" s="56"/>
      <c r="K9" s="57"/>
      <c r="L9" s="45">
        <f>SUM(E9:K9)</f>
        <v>0</v>
      </c>
      <c r="Q9" s="21" t="s">
        <v>23</v>
      </c>
    </row>
    <row r="10" spans="2:18" x14ac:dyDescent="0.3">
      <c r="B10" s="16">
        <v>2</v>
      </c>
      <c r="C10" s="43"/>
      <c r="D10" s="7"/>
      <c r="E10" s="58"/>
      <c r="F10" s="58"/>
      <c r="G10" s="55"/>
      <c r="H10" s="55"/>
      <c r="I10" s="58"/>
      <c r="J10" s="56"/>
      <c r="K10" s="57"/>
      <c r="L10" s="45">
        <f t="shared" ref="L10:L23" si="0">SUM(E10:K10)</f>
        <v>0</v>
      </c>
      <c r="Q10" s="21" t="s">
        <v>35</v>
      </c>
    </row>
    <row r="11" spans="2:18" x14ac:dyDescent="0.3">
      <c r="B11" s="16">
        <v>3</v>
      </c>
      <c r="C11" s="43"/>
      <c r="D11" s="7"/>
      <c r="E11" s="58"/>
      <c r="F11" s="58"/>
      <c r="G11" s="55"/>
      <c r="H11" s="55"/>
      <c r="I11" s="58"/>
      <c r="J11" s="56"/>
      <c r="K11" s="57"/>
      <c r="L11" s="45">
        <f t="shared" si="0"/>
        <v>0</v>
      </c>
      <c r="Q11" s="21" t="s">
        <v>24</v>
      </c>
    </row>
    <row r="12" spans="2:18" x14ac:dyDescent="0.3">
      <c r="B12" s="16">
        <v>4</v>
      </c>
      <c r="C12" s="43"/>
      <c r="D12" s="7"/>
      <c r="E12" s="58"/>
      <c r="F12" s="58"/>
      <c r="G12" s="55"/>
      <c r="H12" s="55"/>
      <c r="I12" s="58"/>
      <c r="J12" s="56"/>
      <c r="K12" s="57"/>
      <c r="L12" s="45">
        <f t="shared" si="0"/>
        <v>0</v>
      </c>
      <c r="Q12" s="21" t="s">
        <v>25</v>
      </c>
    </row>
    <row r="13" spans="2:18" x14ac:dyDescent="0.3">
      <c r="B13" s="16">
        <v>5</v>
      </c>
      <c r="C13" s="43"/>
      <c r="D13" s="7"/>
      <c r="E13" s="58"/>
      <c r="F13" s="58"/>
      <c r="G13" s="55"/>
      <c r="H13" s="55"/>
      <c r="I13" s="58"/>
      <c r="J13" s="56"/>
      <c r="K13" s="57"/>
      <c r="L13" s="45">
        <f t="shared" si="0"/>
        <v>0</v>
      </c>
      <c r="Q13" s="21" t="s">
        <v>26</v>
      </c>
    </row>
    <row r="14" spans="2:18" x14ac:dyDescent="0.3">
      <c r="B14" s="16">
        <v>6</v>
      </c>
      <c r="C14" s="43"/>
      <c r="D14" s="7"/>
      <c r="E14" s="58"/>
      <c r="F14" s="58"/>
      <c r="G14" s="55"/>
      <c r="H14" s="55"/>
      <c r="I14" s="58"/>
      <c r="J14" s="56"/>
      <c r="K14" s="57"/>
      <c r="L14" s="45">
        <f t="shared" si="0"/>
        <v>0</v>
      </c>
      <c r="Q14" s="21" t="s">
        <v>27</v>
      </c>
    </row>
    <row r="15" spans="2:18" x14ac:dyDescent="0.3">
      <c r="B15" s="16">
        <v>7</v>
      </c>
      <c r="C15" s="43"/>
      <c r="D15" s="7"/>
      <c r="E15" s="58"/>
      <c r="F15" s="58"/>
      <c r="G15" s="55"/>
      <c r="H15" s="55"/>
      <c r="I15" s="58"/>
      <c r="J15" s="56"/>
      <c r="K15" s="57"/>
      <c r="L15" s="45">
        <f t="shared" si="0"/>
        <v>0</v>
      </c>
      <c r="Q15" s="21" t="s">
        <v>28</v>
      </c>
    </row>
    <row r="16" spans="2:18" x14ac:dyDescent="0.3">
      <c r="B16" s="16">
        <v>8</v>
      </c>
      <c r="C16" s="43"/>
      <c r="D16" s="7"/>
      <c r="E16" s="58"/>
      <c r="F16" s="58"/>
      <c r="G16" s="55"/>
      <c r="H16" s="55"/>
      <c r="I16" s="58"/>
      <c r="J16" s="56"/>
      <c r="K16" s="57"/>
      <c r="L16" s="45">
        <f t="shared" si="0"/>
        <v>0</v>
      </c>
    </row>
    <row r="17" spans="2:12" x14ac:dyDescent="0.3">
      <c r="B17" s="16">
        <v>9</v>
      </c>
      <c r="C17" s="43"/>
      <c r="D17" s="7"/>
      <c r="E17" s="58"/>
      <c r="F17" s="58"/>
      <c r="G17" s="55"/>
      <c r="H17" s="55"/>
      <c r="I17" s="58"/>
      <c r="J17" s="56"/>
      <c r="K17" s="57"/>
      <c r="L17" s="45">
        <f t="shared" si="0"/>
        <v>0</v>
      </c>
    </row>
    <row r="18" spans="2:12" x14ac:dyDescent="0.3">
      <c r="B18" s="16">
        <v>10</v>
      </c>
      <c r="C18" s="43"/>
      <c r="D18" s="7"/>
      <c r="E18" s="58"/>
      <c r="F18" s="58"/>
      <c r="G18" s="55"/>
      <c r="H18" s="55"/>
      <c r="I18" s="58"/>
      <c r="J18" s="56"/>
      <c r="K18" s="57"/>
      <c r="L18" s="45">
        <f t="shared" si="0"/>
        <v>0</v>
      </c>
    </row>
    <row r="19" spans="2:12" x14ac:dyDescent="0.3">
      <c r="B19" s="16">
        <v>11</v>
      </c>
      <c r="C19" s="43"/>
      <c r="D19" s="7"/>
      <c r="E19" s="58"/>
      <c r="F19" s="58"/>
      <c r="G19" s="55"/>
      <c r="H19" s="55"/>
      <c r="I19" s="58"/>
      <c r="J19" s="56"/>
      <c r="K19" s="57"/>
      <c r="L19" s="45">
        <f t="shared" si="0"/>
        <v>0</v>
      </c>
    </row>
    <row r="20" spans="2:12" x14ac:dyDescent="0.3">
      <c r="B20" s="16">
        <v>12</v>
      </c>
      <c r="C20" s="43"/>
      <c r="D20" s="7"/>
      <c r="E20" s="58"/>
      <c r="F20" s="58"/>
      <c r="G20" s="55"/>
      <c r="H20" s="55"/>
      <c r="I20" s="58"/>
      <c r="J20" s="56"/>
      <c r="K20" s="57"/>
      <c r="L20" s="45">
        <f t="shared" si="0"/>
        <v>0</v>
      </c>
    </row>
    <row r="21" spans="2:12" x14ac:dyDescent="0.3">
      <c r="B21" s="16">
        <v>13</v>
      </c>
      <c r="C21" s="43"/>
      <c r="D21" s="7"/>
      <c r="E21" s="58"/>
      <c r="F21" s="58"/>
      <c r="G21" s="55"/>
      <c r="H21" s="55"/>
      <c r="I21" s="58"/>
      <c r="J21" s="56"/>
      <c r="K21" s="57"/>
      <c r="L21" s="45">
        <f t="shared" si="0"/>
        <v>0</v>
      </c>
    </row>
    <row r="22" spans="2:12" x14ac:dyDescent="0.3">
      <c r="B22" s="16">
        <v>14</v>
      </c>
      <c r="C22" s="43"/>
      <c r="D22" s="7"/>
      <c r="E22" s="58"/>
      <c r="F22" s="58"/>
      <c r="G22" s="55"/>
      <c r="H22" s="55"/>
      <c r="I22" s="58"/>
      <c r="J22" s="56"/>
      <c r="K22" s="57"/>
      <c r="L22" s="45">
        <f t="shared" si="0"/>
        <v>0</v>
      </c>
    </row>
    <row r="23" spans="2:12" x14ac:dyDescent="0.3">
      <c r="B23" s="34">
        <v>15</v>
      </c>
      <c r="C23" s="44"/>
      <c r="D23" s="7"/>
      <c r="E23" s="59"/>
      <c r="F23" s="59"/>
      <c r="G23" s="60"/>
      <c r="H23" s="60"/>
      <c r="I23" s="59"/>
      <c r="J23" s="61"/>
      <c r="K23" s="62"/>
      <c r="L23" s="46">
        <f t="shared" si="0"/>
        <v>0</v>
      </c>
    </row>
    <row r="24" spans="2:12" x14ac:dyDescent="0.3">
      <c r="B24" s="40">
        <v>16</v>
      </c>
      <c r="C24" s="44"/>
      <c r="D24" s="7"/>
      <c r="E24" s="59"/>
      <c r="F24" s="59"/>
      <c r="G24" s="60"/>
      <c r="H24" s="60"/>
      <c r="I24" s="59"/>
      <c r="J24" s="61"/>
      <c r="K24" s="62"/>
      <c r="L24" s="47">
        <f t="shared" ref="L24:L55" si="1">SUM(E24:K24)</f>
        <v>0</v>
      </c>
    </row>
    <row r="25" spans="2:12" x14ac:dyDescent="0.3">
      <c r="B25" s="40">
        <v>17</v>
      </c>
      <c r="C25" s="44"/>
      <c r="D25" s="7"/>
      <c r="E25" s="59"/>
      <c r="F25" s="59"/>
      <c r="G25" s="60"/>
      <c r="H25" s="60"/>
      <c r="I25" s="59"/>
      <c r="J25" s="61"/>
      <c r="K25" s="62"/>
      <c r="L25" s="47">
        <f t="shared" si="1"/>
        <v>0</v>
      </c>
    </row>
    <row r="26" spans="2:12" x14ac:dyDescent="0.3">
      <c r="B26" s="40">
        <v>18</v>
      </c>
      <c r="C26" s="44"/>
      <c r="D26" s="7"/>
      <c r="E26" s="59"/>
      <c r="F26" s="59"/>
      <c r="G26" s="60"/>
      <c r="H26" s="60"/>
      <c r="I26" s="59"/>
      <c r="J26" s="61"/>
      <c r="K26" s="62"/>
      <c r="L26" s="47">
        <f t="shared" si="1"/>
        <v>0</v>
      </c>
    </row>
    <row r="27" spans="2:12" x14ac:dyDescent="0.3">
      <c r="B27" s="40">
        <v>19</v>
      </c>
      <c r="C27" s="44"/>
      <c r="D27" s="7"/>
      <c r="E27" s="59"/>
      <c r="F27" s="59"/>
      <c r="G27" s="60"/>
      <c r="H27" s="60"/>
      <c r="I27" s="59"/>
      <c r="J27" s="61"/>
      <c r="K27" s="62"/>
      <c r="L27" s="47">
        <f t="shared" si="1"/>
        <v>0</v>
      </c>
    </row>
    <row r="28" spans="2:12" x14ac:dyDescent="0.3">
      <c r="B28" s="40">
        <v>20</v>
      </c>
      <c r="C28" s="44"/>
      <c r="D28" s="7"/>
      <c r="E28" s="59"/>
      <c r="F28" s="59"/>
      <c r="G28" s="60"/>
      <c r="H28" s="60"/>
      <c r="I28" s="59"/>
      <c r="J28" s="61"/>
      <c r="K28" s="62"/>
      <c r="L28" s="47">
        <f t="shared" si="1"/>
        <v>0</v>
      </c>
    </row>
    <row r="29" spans="2:12" x14ac:dyDescent="0.3">
      <c r="B29" s="40">
        <v>21</v>
      </c>
      <c r="C29" s="44"/>
      <c r="D29" s="7"/>
      <c r="E29" s="59"/>
      <c r="F29" s="59"/>
      <c r="G29" s="60"/>
      <c r="H29" s="60"/>
      <c r="I29" s="59"/>
      <c r="J29" s="61"/>
      <c r="K29" s="62"/>
      <c r="L29" s="47">
        <f t="shared" si="1"/>
        <v>0</v>
      </c>
    </row>
    <row r="30" spans="2:12" x14ac:dyDescent="0.3">
      <c r="B30" s="40">
        <v>22</v>
      </c>
      <c r="C30" s="44"/>
      <c r="D30" s="7"/>
      <c r="E30" s="59"/>
      <c r="F30" s="59"/>
      <c r="G30" s="60"/>
      <c r="H30" s="60"/>
      <c r="I30" s="59"/>
      <c r="J30" s="61"/>
      <c r="K30" s="62"/>
      <c r="L30" s="47">
        <f t="shared" si="1"/>
        <v>0</v>
      </c>
    </row>
    <row r="31" spans="2:12" x14ac:dyDescent="0.3">
      <c r="B31" s="40">
        <v>23</v>
      </c>
      <c r="C31" s="44"/>
      <c r="D31" s="7"/>
      <c r="E31" s="59"/>
      <c r="F31" s="59"/>
      <c r="G31" s="60"/>
      <c r="H31" s="60"/>
      <c r="I31" s="59"/>
      <c r="J31" s="61"/>
      <c r="K31" s="62"/>
      <c r="L31" s="47">
        <f t="shared" si="1"/>
        <v>0</v>
      </c>
    </row>
    <row r="32" spans="2:12" x14ac:dyDescent="0.3">
      <c r="B32" s="40">
        <v>24</v>
      </c>
      <c r="C32" s="44"/>
      <c r="D32" s="7"/>
      <c r="E32" s="59"/>
      <c r="F32" s="59"/>
      <c r="G32" s="60"/>
      <c r="H32" s="60"/>
      <c r="I32" s="59"/>
      <c r="J32" s="61"/>
      <c r="K32" s="62"/>
      <c r="L32" s="47">
        <f t="shared" si="1"/>
        <v>0</v>
      </c>
    </row>
    <row r="33" spans="2:12" x14ac:dyDescent="0.3">
      <c r="B33" s="40">
        <v>25</v>
      </c>
      <c r="C33" s="44"/>
      <c r="D33" s="7"/>
      <c r="E33" s="59"/>
      <c r="F33" s="59"/>
      <c r="G33" s="60"/>
      <c r="H33" s="60"/>
      <c r="I33" s="59"/>
      <c r="J33" s="61"/>
      <c r="K33" s="62"/>
      <c r="L33" s="47">
        <f t="shared" si="1"/>
        <v>0</v>
      </c>
    </row>
    <row r="34" spans="2:12" x14ac:dyDescent="0.3">
      <c r="B34" s="40">
        <v>26</v>
      </c>
      <c r="C34" s="44"/>
      <c r="D34" s="7"/>
      <c r="E34" s="59"/>
      <c r="F34" s="59"/>
      <c r="G34" s="60"/>
      <c r="H34" s="60"/>
      <c r="I34" s="59"/>
      <c r="J34" s="61"/>
      <c r="K34" s="62"/>
      <c r="L34" s="47">
        <f t="shared" si="1"/>
        <v>0</v>
      </c>
    </row>
    <row r="35" spans="2:12" x14ac:dyDescent="0.3">
      <c r="B35" s="40">
        <v>27</v>
      </c>
      <c r="C35" s="44"/>
      <c r="D35" s="7"/>
      <c r="E35" s="59"/>
      <c r="F35" s="59"/>
      <c r="G35" s="60"/>
      <c r="H35" s="60"/>
      <c r="I35" s="59"/>
      <c r="J35" s="61"/>
      <c r="K35" s="62"/>
      <c r="L35" s="47">
        <f t="shared" si="1"/>
        <v>0</v>
      </c>
    </row>
    <row r="36" spans="2:12" x14ac:dyDescent="0.3">
      <c r="B36" s="40">
        <v>28</v>
      </c>
      <c r="C36" s="44"/>
      <c r="D36" s="7"/>
      <c r="E36" s="59"/>
      <c r="F36" s="59"/>
      <c r="G36" s="60"/>
      <c r="H36" s="60"/>
      <c r="I36" s="59"/>
      <c r="J36" s="61"/>
      <c r="K36" s="62"/>
      <c r="L36" s="47">
        <f t="shared" si="1"/>
        <v>0</v>
      </c>
    </row>
    <row r="37" spans="2:12" x14ac:dyDescent="0.3">
      <c r="B37" s="40">
        <v>29</v>
      </c>
      <c r="C37" s="44"/>
      <c r="D37" s="7"/>
      <c r="E37" s="59"/>
      <c r="F37" s="59"/>
      <c r="G37" s="60"/>
      <c r="H37" s="60"/>
      <c r="I37" s="59"/>
      <c r="J37" s="61"/>
      <c r="K37" s="62"/>
      <c r="L37" s="47">
        <f t="shared" si="1"/>
        <v>0</v>
      </c>
    </row>
    <row r="38" spans="2:12" x14ac:dyDescent="0.3">
      <c r="B38" s="40">
        <v>30</v>
      </c>
      <c r="C38" s="44"/>
      <c r="D38" s="7"/>
      <c r="E38" s="59"/>
      <c r="F38" s="59"/>
      <c r="G38" s="60"/>
      <c r="H38" s="60"/>
      <c r="I38" s="59"/>
      <c r="J38" s="61"/>
      <c r="K38" s="62"/>
      <c r="L38" s="47">
        <f t="shared" si="1"/>
        <v>0</v>
      </c>
    </row>
    <row r="39" spans="2:12" x14ac:dyDescent="0.3">
      <c r="B39" s="40">
        <v>31</v>
      </c>
      <c r="C39" s="44"/>
      <c r="D39" s="7"/>
      <c r="E39" s="59"/>
      <c r="F39" s="59"/>
      <c r="G39" s="60"/>
      <c r="H39" s="60"/>
      <c r="I39" s="59"/>
      <c r="J39" s="61"/>
      <c r="K39" s="62"/>
      <c r="L39" s="47">
        <f t="shared" si="1"/>
        <v>0</v>
      </c>
    </row>
    <row r="40" spans="2:12" x14ac:dyDescent="0.3">
      <c r="B40" s="40">
        <v>32</v>
      </c>
      <c r="C40" s="44"/>
      <c r="D40" s="7"/>
      <c r="E40" s="59"/>
      <c r="F40" s="59"/>
      <c r="G40" s="60"/>
      <c r="H40" s="60"/>
      <c r="I40" s="59"/>
      <c r="J40" s="61"/>
      <c r="K40" s="62"/>
      <c r="L40" s="47">
        <f t="shared" si="1"/>
        <v>0</v>
      </c>
    </row>
    <row r="41" spans="2:12" x14ac:dyDescent="0.3">
      <c r="B41" s="40">
        <v>33</v>
      </c>
      <c r="C41" s="44"/>
      <c r="D41" s="7"/>
      <c r="E41" s="59"/>
      <c r="F41" s="59"/>
      <c r="G41" s="60"/>
      <c r="H41" s="60"/>
      <c r="I41" s="59"/>
      <c r="J41" s="61"/>
      <c r="K41" s="62"/>
      <c r="L41" s="47">
        <f t="shared" si="1"/>
        <v>0</v>
      </c>
    </row>
    <row r="42" spans="2:12" x14ac:dyDescent="0.3">
      <c r="B42" s="40">
        <v>34</v>
      </c>
      <c r="C42" s="44"/>
      <c r="D42" s="7"/>
      <c r="E42" s="59"/>
      <c r="F42" s="59"/>
      <c r="G42" s="60"/>
      <c r="H42" s="60"/>
      <c r="I42" s="59"/>
      <c r="J42" s="61"/>
      <c r="K42" s="62"/>
      <c r="L42" s="47">
        <f t="shared" si="1"/>
        <v>0</v>
      </c>
    </row>
    <row r="43" spans="2:12" x14ac:dyDescent="0.3">
      <c r="B43" s="40">
        <v>35</v>
      </c>
      <c r="C43" s="44"/>
      <c r="D43" s="7"/>
      <c r="E43" s="59"/>
      <c r="F43" s="59"/>
      <c r="G43" s="60"/>
      <c r="H43" s="60"/>
      <c r="I43" s="59"/>
      <c r="J43" s="61"/>
      <c r="K43" s="62"/>
      <c r="L43" s="47">
        <f t="shared" si="1"/>
        <v>0</v>
      </c>
    </row>
    <row r="44" spans="2:12" x14ac:dyDescent="0.3">
      <c r="B44" s="40">
        <v>36</v>
      </c>
      <c r="C44" s="44"/>
      <c r="D44" s="7"/>
      <c r="E44" s="59"/>
      <c r="F44" s="59"/>
      <c r="G44" s="60"/>
      <c r="H44" s="60"/>
      <c r="I44" s="59"/>
      <c r="J44" s="61"/>
      <c r="K44" s="62"/>
      <c r="L44" s="47">
        <f t="shared" si="1"/>
        <v>0</v>
      </c>
    </row>
    <row r="45" spans="2:12" x14ac:dyDescent="0.3">
      <c r="B45" s="40">
        <v>37</v>
      </c>
      <c r="C45" s="44"/>
      <c r="D45" s="7"/>
      <c r="E45" s="59"/>
      <c r="F45" s="59"/>
      <c r="G45" s="60"/>
      <c r="H45" s="60"/>
      <c r="I45" s="59"/>
      <c r="J45" s="61"/>
      <c r="K45" s="62"/>
      <c r="L45" s="47">
        <f t="shared" si="1"/>
        <v>0</v>
      </c>
    </row>
    <row r="46" spans="2:12" x14ac:dyDescent="0.3">
      <c r="B46" s="40">
        <v>38</v>
      </c>
      <c r="C46" s="44"/>
      <c r="D46" s="7"/>
      <c r="E46" s="59"/>
      <c r="F46" s="59"/>
      <c r="G46" s="60"/>
      <c r="H46" s="60"/>
      <c r="I46" s="59"/>
      <c r="J46" s="61"/>
      <c r="K46" s="62"/>
      <c r="L46" s="47">
        <f t="shared" si="1"/>
        <v>0</v>
      </c>
    </row>
    <row r="47" spans="2:12" x14ac:dyDescent="0.3">
      <c r="B47" s="40">
        <v>39</v>
      </c>
      <c r="C47" s="44"/>
      <c r="D47" s="7"/>
      <c r="E47" s="59"/>
      <c r="F47" s="59"/>
      <c r="G47" s="60"/>
      <c r="H47" s="60"/>
      <c r="I47" s="59"/>
      <c r="J47" s="61"/>
      <c r="K47" s="62"/>
      <c r="L47" s="47">
        <f t="shared" si="1"/>
        <v>0</v>
      </c>
    </row>
    <row r="48" spans="2:12" x14ac:dyDescent="0.3">
      <c r="B48" s="40">
        <v>40</v>
      </c>
      <c r="C48" s="44"/>
      <c r="D48" s="7"/>
      <c r="E48" s="59"/>
      <c r="F48" s="59"/>
      <c r="G48" s="60"/>
      <c r="H48" s="60"/>
      <c r="I48" s="59"/>
      <c r="J48" s="61"/>
      <c r="K48" s="62"/>
      <c r="L48" s="47">
        <f t="shared" si="1"/>
        <v>0</v>
      </c>
    </row>
    <row r="49" spans="2:12" x14ac:dyDescent="0.3">
      <c r="B49" s="40">
        <f>B48+1</f>
        <v>41</v>
      </c>
      <c r="C49" s="44"/>
      <c r="D49" s="12"/>
      <c r="E49" s="59"/>
      <c r="F49" s="59"/>
      <c r="G49" s="60"/>
      <c r="H49" s="60"/>
      <c r="I49" s="59"/>
      <c r="J49" s="61"/>
      <c r="K49" s="62"/>
      <c r="L49" s="47">
        <f t="shared" si="1"/>
        <v>0</v>
      </c>
    </row>
    <row r="50" spans="2:12" x14ac:dyDescent="0.3">
      <c r="B50" s="40">
        <f t="shared" ref="B50:B113" si="2">B49+1</f>
        <v>42</v>
      </c>
      <c r="C50" s="44"/>
      <c r="D50" s="12"/>
      <c r="E50" s="59"/>
      <c r="F50" s="59"/>
      <c r="G50" s="60"/>
      <c r="H50" s="60"/>
      <c r="I50" s="59"/>
      <c r="J50" s="61"/>
      <c r="K50" s="62"/>
      <c r="L50" s="47">
        <f t="shared" si="1"/>
        <v>0</v>
      </c>
    </row>
    <row r="51" spans="2:12" x14ac:dyDescent="0.3">
      <c r="B51" s="40">
        <f t="shared" si="2"/>
        <v>43</v>
      </c>
      <c r="C51" s="44"/>
      <c r="D51" s="12"/>
      <c r="E51" s="59"/>
      <c r="F51" s="59"/>
      <c r="G51" s="60"/>
      <c r="H51" s="60"/>
      <c r="I51" s="59"/>
      <c r="J51" s="61"/>
      <c r="K51" s="62"/>
      <c r="L51" s="47">
        <f t="shared" si="1"/>
        <v>0</v>
      </c>
    </row>
    <row r="52" spans="2:12" x14ac:dyDescent="0.3">
      <c r="B52" s="40">
        <f t="shared" si="2"/>
        <v>44</v>
      </c>
      <c r="C52" s="44"/>
      <c r="D52" s="12"/>
      <c r="E52" s="59"/>
      <c r="F52" s="59"/>
      <c r="G52" s="60"/>
      <c r="H52" s="60"/>
      <c r="I52" s="59"/>
      <c r="J52" s="61"/>
      <c r="K52" s="62"/>
      <c r="L52" s="47">
        <f t="shared" si="1"/>
        <v>0</v>
      </c>
    </row>
    <row r="53" spans="2:12" x14ac:dyDescent="0.3">
      <c r="B53" s="40">
        <f t="shared" si="2"/>
        <v>45</v>
      </c>
      <c r="C53" s="44"/>
      <c r="D53" s="12"/>
      <c r="E53" s="59"/>
      <c r="F53" s="59"/>
      <c r="G53" s="60"/>
      <c r="H53" s="60"/>
      <c r="I53" s="59"/>
      <c r="J53" s="61"/>
      <c r="K53" s="62"/>
      <c r="L53" s="47">
        <f t="shared" si="1"/>
        <v>0</v>
      </c>
    </row>
    <row r="54" spans="2:12" x14ac:dyDescent="0.3">
      <c r="B54" s="40">
        <f t="shared" si="2"/>
        <v>46</v>
      </c>
      <c r="C54" s="44"/>
      <c r="D54" s="12"/>
      <c r="E54" s="59"/>
      <c r="F54" s="59"/>
      <c r="G54" s="60"/>
      <c r="H54" s="60"/>
      <c r="I54" s="59"/>
      <c r="J54" s="61"/>
      <c r="K54" s="62"/>
      <c r="L54" s="47">
        <f t="shared" si="1"/>
        <v>0</v>
      </c>
    </row>
    <row r="55" spans="2:12" x14ac:dyDescent="0.3">
      <c r="B55" s="40">
        <f t="shared" si="2"/>
        <v>47</v>
      </c>
      <c r="C55" s="44"/>
      <c r="D55" s="12"/>
      <c r="E55" s="59"/>
      <c r="F55" s="59"/>
      <c r="G55" s="60"/>
      <c r="H55" s="60"/>
      <c r="I55" s="59"/>
      <c r="J55" s="61"/>
      <c r="K55" s="62"/>
      <c r="L55" s="47">
        <f t="shared" si="1"/>
        <v>0</v>
      </c>
    </row>
    <row r="56" spans="2:12" x14ac:dyDescent="0.3">
      <c r="B56" s="40">
        <f t="shared" si="2"/>
        <v>48</v>
      </c>
      <c r="C56" s="44"/>
      <c r="D56" s="12"/>
      <c r="E56" s="59"/>
      <c r="F56" s="59"/>
      <c r="G56" s="60"/>
      <c r="H56" s="60"/>
      <c r="I56" s="59"/>
      <c r="J56" s="61"/>
      <c r="K56" s="62"/>
      <c r="L56" s="47">
        <f t="shared" ref="L56:L87" si="3">SUM(E56:K56)</f>
        <v>0</v>
      </c>
    </row>
    <row r="57" spans="2:12" x14ac:dyDescent="0.3">
      <c r="B57" s="40">
        <f t="shared" si="2"/>
        <v>49</v>
      </c>
      <c r="C57" s="44"/>
      <c r="D57" s="12"/>
      <c r="E57" s="59"/>
      <c r="F57" s="59"/>
      <c r="G57" s="60"/>
      <c r="H57" s="60"/>
      <c r="I57" s="59"/>
      <c r="J57" s="61"/>
      <c r="K57" s="62"/>
      <c r="L57" s="47">
        <f t="shared" si="3"/>
        <v>0</v>
      </c>
    </row>
    <row r="58" spans="2:12" x14ac:dyDescent="0.3">
      <c r="B58" s="40">
        <f t="shared" si="2"/>
        <v>50</v>
      </c>
      <c r="C58" s="44"/>
      <c r="D58" s="12"/>
      <c r="E58" s="59"/>
      <c r="F58" s="59"/>
      <c r="G58" s="60"/>
      <c r="H58" s="60"/>
      <c r="I58" s="59"/>
      <c r="J58" s="61"/>
      <c r="K58" s="62"/>
      <c r="L58" s="47">
        <f t="shared" si="3"/>
        <v>0</v>
      </c>
    </row>
    <row r="59" spans="2:12" x14ac:dyDescent="0.3">
      <c r="B59" s="40">
        <f t="shared" si="2"/>
        <v>51</v>
      </c>
      <c r="C59" s="44"/>
      <c r="D59" s="12"/>
      <c r="E59" s="59"/>
      <c r="F59" s="59"/>
      <c r="G59" s="60"/>
      <c r="H59" s="60"/>
      <c r="I59" s="59"/>
      <c r="J59" s="61"/>
      <c r="K59" s="62"/>
      <c r="L59" s="47">
        <f t="shared" si="3"/>
        <v>0</v>
      </c>
    </row>
    <row r="60" spans="2:12" x14ac:dyDescent="0.3">
      <c r="B60" s="40">
        <f t="shared" si="2"/>
        <v>52</v>
      </c>
      <c r="C60" s="44"/>
      <c r="D60" s="12"/>
      <c r="E60" s="59"/>
      <c r="F60" s="59"/>
      <c r="G60" s="60"/>
      <c r="H60" s="60"/>
      <c r="I60" s="59"/>
      <c r="J60" s="61"/>
      <c r="K60" s="62"/>
      <c r="L60" s="47">
        <f t="shared" si="3"/>
        <v>0</v>
      </c>
    </row>
    <row r="61" spans="2:12" x14ac:dyDescent="0.3">
      <c r="B61" s="40">
        <f t="shared" si="2"/>
        <v>53</v>
      </c>
      <c r="C61" s="44"/>
      <c r="D61" s="12"/>
      <c r="E61" s="59"/>
      <c r="F61" s="59"/>
      <c r="G61" s="60"/>
      <c r="H61" s="60"/>
      <c r="I61" s="59"/>
      <c r="J61" s="61"/>
      <c r="K61" s="62"/>
      <c r="L61" s="47">
        <f t="shared" si="3"/>
        <v>0</v>
      </c>
    </row>
    <row r="62" spans="2:12" x14ac:dyDescent="0.3">
      <c r="B62" s="40">
        <f t="shared" si="2"/>
        <v>54</v>
      </c>
      <c r="C62" s="44"/>
      <c r="D62" s="12"/>
      <c r="E62" s="59"/>
      <c r="F62" s="59"/>
      <c r="G62" s="60"/>
      <c r="H62" s="60"/>
      <c r="I62" s="59"/>
      <c r="J62" s="61"/>
      <c r="K62" s="62"/>
      <c r="L62" s="47">
        <f t="shared" si="3"/>
        <v>0</v>
      </c>
    </row>
    <row r="63" spans="2:12" x14ac:dyDescent="0.3">
      <c r="B63" s="40">
        <f t="shared" si="2"/>
        <v>55</v>
      </c>
      <c r="C63" s="44"/>
      <c r="D63" s="12"/>
      <c r="E63" s="59"/>
      <c r="F63" s="59"/>
      <c r="G63" s="60"/>
      <c r="H63" s="60"/>
      <c r="I63" s="59"/>
      <c r="J63" s="61"/>
      <c r="K63" s="62"/>
      <c r="L63" s="47">
        <f t="shared" si="3"/>
        <v>0</v>
      </c>
    </row>
    <row r="64" spans="2:12" x14ac:dyDescent="0.3">
      <c r="B64" s="40">
        <f t="shared" si="2"/>
        <v>56</v>
      </c>
      <c r="C64" s="44"/>
      <c r="D64" s="12"/>
      <c r="E64" s="59"/>
      <c r="F64" s="59"/>
      <c r="G64" s="60"/>
      <c r="H64" s="60"/>
      <c r="I64" s="59"/>
      <c r="J64" s="61"/>
      <c r="K64" s="62"/>
      <c r="L64" s="47">
        <f t="shared" si="3"/>
        <v>0</v>
      </c>
    </row>
    <row r="65" spans="2:12" x14ac:dyDescent="0.3">
      <c r="B65" s="40">
        <f t="shared" si="2"/>
        <v>57</v>
      </c>
      <c r="C65" s="44"/>
      <c r="D65" s="12"/>
      <c r="E65" s="59"/>
      <c r="F65" s="59"/>
      <c r="G65" s="60"/>
      <c r="H65" s="60"/>
      <c r="I65" s="59"/>
      <c r="J65" s="61"/>
      <c r="K65" s="62"/>
      <c r="L65" s="47">
        <f t="shared" si="3"/>
        <v>0</v>
      </c>
    </row>
    <row r="66" spans="2:12" x14ac:dyDescent="0.3">
      <c r="B66" s="40">
        <f t="shared" si="2"/>
        <v>58</v>
      </c>
      <c r="C66" s="44"/>
      <c r="D66" s="12"/>
      <c r="E66" s="59"/>
      <c r="F66" s="59"/>
      <c r="G66" s="60"/>
      <c r="H66" s="60"/>
      <c r="I66" s="59"/>
      <c r="J66" s="61"/>
      <c r="K66" s="62"/>
      <c r="L66" s="47">
        <f t="shared" si="3"/>
        <v>0</v>
      </c>
    </row>
    <row r="67" spans="2:12" x14ac:dyDescent="0.3">
      <c r="B67" s="40">
        <f t="shared" si="2"/>
        <v>59</v>
      </c>
      <c r="C67" s="44"/>
      <c r="D67" s="12"/>
      <c r="E67" s="59"/>
      <c r="F67" s="59"/>
      <c r="G67" s="60"/>
      <c r="H67" s="60"/>
      <c r="I67" s="59"/>
      <c r="J67" s="61"/>
      <c r="K67" s="62"/>
      <c r="L67" s="47">
        <f t="shared" si="3"/>
        <v>0</v>
      </c>
    </row>
    <row r="68" spans="2:12" x14ac:dyDescent="0.3">
      <c r="B68" s="40">
        <f t="shared" si="2"/>
        <v>60</v>
      </c>
      <c r="C68" s="44"/>
      <c r="D68" s="12"/>
      <c r="E68" s="59"/>
      <c r="F68" s="59"/>
      <c r="G68" s="60"/>
      <c r="H68" s="60"/>
      <c r="I68" s="59"/>
      <c r="J68" s="61"/>
      <c r="K68" s="62"/>
      <c r="L68" s="47">
        <f t="shared" si="3"/>
        <v>0</v>
      </c>
    </row>
    <row r="69" spans="2:12" x14ac:dyDescent="0.3">
      <c r="B69" s="40">
        <f t="shared" si="2"/>
        <v>61</v>
      </c>
      <c r="C69" s="44"/>
      <c r="D69" s="12"/>
      <c r="E69" s="59"/>
      <c r="F69" s="59"/>
      <c r="G69" s="60"/>
      <c r="H69" s="60"/>
      <c r="I69" s="59"/>
      <c r="J69" s="61"/>
      <c r="K69" s="62"/>
      <c r="L69" s="47">
        <f t="shared" si="3"/>
        <v>0</v>
      </c>
    </row>
    <row r="70" spans="2:12" x14ac:dyDescent="0.3">
      <c r="B70" s="40">
        <f t="shared" si="2"/>
        <v>62</v>
      </c>
      <c r="C70" s="44"/>
      <c r="D70" s="12"/>
      <c r="E70" s="59"/>
      <c r="F70" s="59"/>
      <c r="G70" s="60"/>
      <c r="H70" s="60"/>
      <c r="I70" s="59"/>
      <c r="J70" s="61"/>
      <c r="K70" s="62"/>
      <c r="L70" s="47">
        <f t="shared" si="3"/>
        <v>0</v>
      </c>
    </row>
    <row r="71" spans="2:12" x14ac:dyDescent="0.3">
      <c r="B71" s="40">
        <f t="shared" si="2"/>
        <v>63</v>
      </c>
      <c r="C71" s="44"/>
      <c r="D71" s="12"/>
      <c r="E71" s="59"/>
      <c r="F71" s="59"/>
      <c r="G71" s="60"/>
      <c r="H71" s="60"/>
      <c r="I71" s="59"/>
      <c r="J71" s="61"/>
      <c r="K71" s="62"/>
      <c r="L71" s="47">
        <f t="shared" si="3"/>
        <v>0</v>
      </c>
    </row>
    <row r="72" spans="2:12" x14ac:dyDescent="0.3">
      <c r="B72" s="40">
        <f t="shared" si="2"/>
        <v>64</v>
      </c>
      <c r="C72" s="44"/>
      <c r="D72" s="12"/>
      <c r="E72" s="59"/>
      <c r="F72" s="59"/>
      <c r="G72" s="60"/>
      <c r="H72" s="60"/>
      <c r="I72" s="59"/>
      <c r="J72" s="61"/>
      <c r="K72" s="62"/>
      <c r="L72" s="47">
        <f t="shared" si="3"/>
        <v>0</v>
      </c>
    </row>
    <row r="73" spans="2:12" x14ac:dyDescent="0.3">
      <c r="B73" s="40">
        <f t="shared" si="2"/>
        <v>65</v>
      </c>
      <c r="C73" s="44"/>
      <c r="D73" s="12"/>
      <c r="E73" s="59"/>
      <c r="F73" s="59"/>
      <c r="G73" s="60"/>
      <c r="H73" s="60"/>
      <c r="I73" s="59"/>
      <c r="J73" s="61"/>
      <c r="K73" s="62"/>
      <c r="L73" s="47">
        <f t="shared" si="3"/>
        <v>0</v>
      </c>
    </row>
    <row r="74" spans="2:12" x14ac:dyDescent="0.3">
      <c r="B74" s="40">
        <f t="shared" si="2"/>
        <v>66</v>
      </c>
      <c r="C74" s="44"/>
      <c r="D74" s="12"/>
      <c r="E74" s="59"/>
      <c r="F74" s="59"/>
      <c r="G74" s="60"/>
      <c r="H74" s="60"/>
      <c r="I74" s="59"/>
      <c r="J74" s="61"/>
      <c r="K74" s="62"/>
      <c r="L74" s="47">
        <f t="shared" si="3"/>
        <v>0</v>
      </c>
    </row>
    <row r="75" spans="2:12" x14ac:dyDescent="0.3">
      <c r="B75" s="40">
        <f t="shared" si="2"/>
        <v>67</v>
      </c>
      <c r="C75" s="44"/>
      <c r="D75" s="12"/>
      <c r="E75" s="59"/>
      <c r="F75" s="59"/>
      <c r="G75" s="60"/>
      <c r="H75" s="60"/>
      <c r="I75" s="59"/>
      <c r="J75" s="61"/>
      <c r="K75" s="62"/>
      <c r="L75" s="47">
        <f t="shared" si="3"/>
        <v>0</v>
      </c>
    </row>
    <row r="76" spans="2:12" x14ac:dyDescent="0.3">
      <c r="B76" s="40">
        <f t="shared" si="2"/>
        <v>68</v>
      </c>
      <c r="C76" s="44"/>
      <c r="D76" s="12"/>
      <c r="E76" s="59"/>
      <c r="F76" s="59"/>
      <c r="G76" s="60"/>
      <c r="H76" s="60"/>
      <c r="I76" s="59"/>
      <c r="J76" s="61"/>
      <c r="K76" s="62"/>
      <c r="L76" s="47">
        <f t="shared" si="3"/>
        <v>0</v>
      </c>
    </row>
    <row r="77" spans="2:12" x14ac:dyDescent="0.3">
      <c r="B77" s="40">
        <f t="shared" si="2"/>
        <v>69</v>
      </c>
      <c r="C77" s="44"/>
      <c r="D77" s="12"/>
      <c r="E77" s="59"/>
      <c r="F77" s="59"/>
      <c r="G77" s="60"/>
      <c r="H77" s="60"/>
      <c r="I77" s="59"/>
      <c r="J77" s="61"/>
      <c r="K77" s="62"/>
      <c r="L77" s="47">
        <f t="shared" si="3"/>
        <v>0</v>
      </c>
    </row>
    <row r="78" spans="2:12" x14ac:dyDescent="0.3">
      <c r="B78" s="40">
        <f t="shared" si="2"/>
        <v>70</v>
      </c>
      <c r="C78" s="44"/>
      <c r="D78" s="12"/>
      <c r="E78" s="59"/>
      <c r="F78" s="59"/>
      <c r="G78" s="60"/>
      <c r="H78" s="60"/>
      <c r="I78" s="59"/>
      <c r="J78" s="61"/>
      <c r="K78" s="62"/>
      <c r="L78" s="47">
        <f t="shared" si="3"/>
        <v>0</v>
      </c>
    </row>
    <row r="79" spans="2:12" x14ac:dyDescent="0.3">
      <c r="B79" s="40">
        <f t="shared" si="2"/>
        <v>71</v>
      </c>
      <c r="C79" s="44"/>
      <c r="D79" s="12"/>
      <c r="E79" s="59"/>
      <c r="F79" s="59"/>
      <c r="G79" s="60"/>
      <c r="H79" s="60"/>
      <c r="I79" s="59"/>
      <c r="J79" s="61"/>
      <c r="K79" s="62"/>
      <c r="L79" s="47">
        <f t="shared" si="3"/>
        <v>0</v>
      </c>
    </row>
    <row r="80" spans="2:12" x14ac:dyDescent="0.3">
      <c r="B80" s="40">
        <f t="shared" si="2"/>
        <v>72</v>
      </c>
      <c r="C80" s="44"/>
      <c r="D80" s="12"/>
      <c r="E80" s="59"/>
      <c r="F80" s="59"/>
      <c r="G80" s="60"/>
      <c r="H80" s="60"/>
      <c r="I80" s="59"/>
      <c r="J80" s="61"/>
      <c r="K80" s="62"/>
      <c r="L80" s="47">
        <f t="shared" si="3"/>
        <v>0</v>
      </c>
    </row>
    <row r="81" spans="2:12" x14ac:dyDescent="0.3">
      <c r="B81" s="40">
        <f t="shared" si="2"/>
        <v>73</v>
      </c>
      <c r="C81" s="44"/>
      <c r="D81" s="12"/>
      <c r="E81" s="59"/>
      <c r="F81" s="59"/>
      <c r="G81" s="60"/>
      <c r="H81" s="60"/>
      <c r="I81" s="59"/>
      <c r="J81" s="61"/>
      <c r="K81" s="62"/>
      <c r="L81" s="47">
        <f t="shared" si="3"/>
        <v>0</v>
      </c>
    </row>
    <row r="82" spans="2:12" x14ac:dyDescent="0.3">
      <c r="B82" s="40">
        <f t="shared" si="2"/>
        <v>74</v>
      </c>
      <c r="C82" s="44"/>
      <c r="D82" s="12"/>
      <c r="E82" s="59"/>
      <c r="F82" s="59"/>
      <c r="G82" s="60"/>
      <c r="H82" s="60"/>
      <c r="I82" s="59"/>
      <c r="J82" s="61"/>
      <c r="K82" s="62"/>
      <c r="L82" s="47">
        <f t="shared" si="3"/>
        <v>0</v>
      </c>
    </row>
    <row r="83" spans="2:12" x14ac:dyDescent="0.3">
      <c r="B83" s="40">
        <f t="shared" si="2"/>
        <v>75</v>
      </c>
      <c r="C83" s="44"/>
      <c r="D83" s="12"/>
      <c r="E83" s="59"/>
      <c r="F83" s="59"/>
      <c r="G83" s="60"/>
      <c r="H83" s="60"/>
      <c r="I83" s="59"/>
      <c r="J83" s="61"/>
      <c r="K83" s="62"/>
      <c r="L83" s="47">
        <f t="shared" si="3"/>
        <v>0</v>
      </c>
    </row>
    <row r="84" spans="2:12" x14ac:dyDescent="0.3">
      <c r="B84" s="40">
        <f t="shared" si="2"/>
        <v>76</v>
      </c>
      <c r="C84" s="44"/>
      <c r="D84" s="12"/>
      <c r="E84" s="59"/>
      <c r="F84" s="59"/>
      <c r="G84" s="60"/>
      <c r="H84" s="60"/>
      <c r="I84" s="59"/>
      <c r="J84" s="61"/>
      <c r="K84" s="62"/>
      <c r="L84" s="47">
        <f t="shared" si="3"/>
        <v>0</v>
      </c>
    </row>
    <row r="85" spans="2:12" x14ac:dyDescent="0.3">
      <c r="B85" s="40">
        <f t="shared" si="2"/>
        <v>77</v>
      </c>
      <c r="C85" s="44"/>
      <c r="D85" s="12"/>
      <c r="E85" s="59"/>
      <c r="F85" s="59"/>
      <c r="G85" s="60"/>
      <c r="H85" s="60"/>
      <c r="I85" s="59"/>
      <c r="J85" s="61"/>
      <c r="K85" s="62"/>
      <c r="L85" s="47">
        <f t="shared" si="3"/>
        <v>0</v>
      </c>
    </row>
    <row r="86" spans="2:12" x14ac:dyDescent="0.3">
      <c r="B86" s="40">
        <f t="shared" si="2"/>
        <v>78</v>
      </c>
      <c r="C86" s="44"/>
      <c r="D86" s="12"/>
      <c r="E86" s="59"/>
      <c r="F86" s="59"/>
      <c r="G86" s="60"/>
      <c r="H86" s="60"/>
      <c r="I86" s="59"/>
      <c r="J86" s="61"/>
      <c r="K86" s="62"/>
      <c r="L86" s="47">
        <f t="shared" si="3"/>
        <v>0</v>
      </c>
    </row>
    <row r="87" spans="2:12" x14ac:dyDescent="0.3">
      <c r="B87" s="40">
        <f t="shared" si="2"/>
        <v>79</v>
      </c>
      <c r="C87" s="44"/>
      <c r="D87" s="12"/>
      <c r="E87" s="59"/>
      <c r="F87" s="59"/>
      <c r="G87" s="60"/>
      <c r="H87" s="60"/>
      <c r="I87" s="59"/>
      <c r="J87" s="61"/>
      <c r="K87" s="62"/>
      <c r="L87" s="47">
        <f t="shared" si="3"/>
        <v>0</v>
      </c>
    </row>
    <row r="88" spans="2:12" x14ac:dyDescent="0.3">
      <c r="B88" s="40">
        <f t="shared" si="2"/>
        <v>80</v>
      </c>
      <c r="C88" s="44"/>
      <c r="D88" s="12"/>
      <c r="E88" s="59"/>
      <c r="F88" s="59"/>
      <c r="G88" s="60"/>
      <c r="H88" s="60"/>
      <c r="I88" s="59"/>
      <c r="J88" s="61"/>
      <c r="K88" s="62"/>
      <c r="L88" s="47">
        <f t="shared" ref="L88:L119" si="4">SUM(E88:K88)</f>
        <v>0</v>
      </c>
    </row>
    <row r="89" spans="2:12" x14ac:dyDescent="0.3">
      <c r="B89" s="40">
        <f t="shared" si="2"/>
        <v>81</v>
      </c>
      <c r="C89" s="44"/>
      <c r="D89" s="12"/>
      <c r="E89" s="59"/>
      <c r="F89" s="59"/>
      <c r="G89" s="60"/>
      <c r="H89" s="60"/>
      <c r="I89" s="59"/>
      <c r="J89" s="61"/>
      <c r="K89" s="62"/>
      <c r="L89" s="47">
        <f t="shared" si="4"/>
        <v>0</v>
      </c>
    </row>
    <row r="90" spans="2:12" x14ac:dyDescent="0.3">
      <c r="B90" s="40">
        <f t="shared" si="2"/>
        <v>82</v>
      </c>
      <c r="C90" s="44"/>
      <c r="D90" s="12"/>
      <c r="E90" s="59"/>
      <c r="F90" s="59"/>
      <c r="G90" s="60"/>
      <c r="H90" s="60"/>
      <c r="I90" s="59"/>
      <c r="J90" s="61"/>
      <c r="K90" s="62"/>
      <c r="L90" s="47">
        <f t="shared" si="4"/>
        <v>0</v>
      </c>
    </row>
    <row r="91" spans="2:12" x14ac:dyDescent="0.3">
      <c r="B91" s="40">
        <f t="shared" si="2"/>
        <v>83</v>
      </c>
      <c r="C91" s="44"/>
      <c r="D91" s="12"/>
      <c r="E91" s="59"/>
      <c r="F91" s="59"/>
      <c r="G91" s="60"/>
      <c r="H91" s="60"/>
      <c r="I91" s="59"/>
      <c r="J91" s="61"/>
      <c r="K91" s="62"/>
      <c r="L91" s="47">
        <f t="shared" si="4"/>
        <v>0</v>
      </c>
    </row>
    <row r="92" spans="2:12" x14ac:dyDescent="0.3">
      <c r="B92" s="40">
        <f t="shared" si="2"/>
        <v>84</v>
      </c>
      <c r="C92" s="44"/>
      <c r="D92" s="12"/>
      <c r="E92" s="59"/>
      <c r="F92" s="59"/>
      <c r="G92" s="60"/>
      <c r="H92" s="60"/>
      <c r="I92" s="59"/>
      <c r="J92" s="61"/>
      <c r="K92" s="62"/>
      <c r="L92" s="47">
        <f t="shared" si="4"/>
        <v>0</v>
      </c>
    </row>
    <row r="93" spans="2:12" x14ac:dyDescent="0.3">
      <c r="B93" s="40">
        <f t="shared" si="2"/>
        <v>85</v>
      </c>
      <c r="C93" s="44"/>
      <c r="D93" s="12"/>
      <c r="E93" s="59"/>
      <c r="F93" s="59"/>
      <c r="G93" s="60"/>
      <c r="H93" s="60"/>
      <c r="I93" s="59"/>
      <c r="J93" s="61"/>
      <c r="K93" s="62"/>
      <c r="L93" s="47">
        <f t="shared" si="4"/>
        <v>0</v>
      </c>
    </row>
    <row r="94" spans="2:12" x14ac:dyDescent="0.3">
      <c r="B94" s="40">
        <f t="shared" si="2"/>
        <v>86</v>
      </c>
      <c r="C94" s="44"/>
      <c r="D94" s="12"/>
      <c r="E94" s="59"/>
      <c r="F94" s="59"/>
      <c r="G94" s="60"/>
      <c r="H94" s="60"/>
      <c r="I94" s="59"/>
      <c r="J94" s="61"/>
      <c r="K94" s="62"/>
      <c r="L94" s="47">
        <f t="shared" si="4"/>
        <v>0</v>
      </c>
    </row>
    <row r="95" spans="2:12" x14ac:dyDescent="0.3">
      <c r="B95" s="40">
        <f t="shared" si="2"/>
        <v>87</v>
      </c>
      <c r="C95" s="44"/>
      <c r="D95" s="12"/>
      <c r="E95" s="59"/>
      <c r="F95" s="59"/>
      <c r="G95" s="60"/>
      <c r="H95" s="60"/>
      <c r="I95" s="59"/>
      <c r="J95" s="61"/>
      <c r="K95" s="62"/>
      <c r="L95" s="47">
        <f t="shared" si="4"/>
        <v>0</v>
      </c>
    </row>
    <row r="96" spans="2:12" x14ac:dyDescent="0.3">
      <c r="B96" s="40">
        <f t="shared" si="2"/>
        <v>88</v>
      </c>
      <c r="C96" s="44"/>
      <c r="D96" s="12"/>
      <c r="E96" s="59"/>
      <c r="F96" s="59"/>
      <c r="G96" s="60"/>
      <c r="H96" s="60"/>
      <c r="I96" s="59"/>
      <c r="J96" s="61"/>
      <c r="K96" s="62"/>
      <c r="L96" s="47">
        <f t="shared" si="4"/>
        <v>0</v>
      </c>
    </row>
    <row r="97" spans="2:12" x14ac:dyDescent="0.3">
      <c r="B97" s="40">
        <f t="shared" si="2"/>
        <v>89</v>
      </c>
      <c r="C97" s="44"/>
      <c r="D97" s="12"/>
      <c r="E97" s="59"/>
      <c r="F97" s="59"/>
      <c r="G97" s="60"/>
      <c r="H97" s="60"/>
      <c r="I97" s="59"/>
      <c r="J97" s="61"/>
      <c r="K97" s="62"/>
      <c r="L97" s="47">
        <f t="shared" si="4"/>
        <v>0</v>
      </c>
    </row>
    <row r="98" spans="2:12" x14ac:dyDescent="0.3">
      <c r="B98" s="40">
        <f t="shared" si="2"/>
        <v>90</v>
      </c>
      <c r="C98" s="44"/>
      <c r="D98" s="12"/>
      <c r="E98" s="59"/>
      <c r="F98" s="59"/>
      <c r="G98" s="60"/>
      <c r="H98" s="60"/>
      <c r="I98" s="59"/>
      <c r="J98" s="61"/>
      <c r="K98" s="62"/>
      <c r="L98" s="47">
        <f t="shared" si="4"/>
        <v>0</v>
      </c>
    </row>
    <row r="99" spans="2:12" x14ac:dyDescent="0.3">
      <c r="B99" s="40">
        <f t="shared" si="2"/>
        <v>91</v>
      </c>
      <c r="C99" s="44"/>
      <c r="D99" s="12"/>
      <c r="E99" s="59"/>
      <c r="F99" s="59"/>
      <c r="G99" s="60"/>
      <c r="H99" s="60"/>
      <c r="I99" s="59"/>
      <c r="J99" s="61"/>
      <c r="K99" s="62"/>
      <c r="L99" s="47">
        <f t="shared" si="4"/>
        <v>0</v>
      </c>
    </row>
    <row r="100" spans="2:12" x14ac:dyDescent="0.3">
      <c r="B100" s="40">
        <f t="shared" si="2"/>
        <v>92</v>
      </c>
      <c r="C100" s="44"/>
      <c r="D100" s="12"/>
      <c r="E100" s="59"/>
      <c r="F100" s="59"/>
      <c r="G100" s="60"/>
      <c r="H100" s="60"/>
      <c r="I100" s="59"/>
      <c r="J100" s="61"/>
      <c r="K100" s="62"/>
      <c r="L100" s="47">
        <f t="shared" si="4"/>
        <v>0</v>
      </c>
    </row>
    <row r="101" spans="2:12" x14ac:dyDescent="0.3">
      <c r="B101" s="40">
        <f t="shared" si="2"/>
        <v>93</v>
      </c>
      <c r="C101" s="44"/>
      <c r="D101" s="12"/>
      <c r="E101" s="59"/>
      <c r="F101" s="59"/>
      <c r="G101" s="60"/>
      <c r="H101" s="60"/>
      <c r="I101" s="59"/>
      <c r="J101" s="61"/>
      <c r="K101" s="62"/>
      <c r="L101" s="47">
        <f t="shared" si="4"/>
        <v>0</v>
      </c>
    </row>
    <row r="102" spans="2:12" x14ac:dyDescent="0.3">
      <c r="B102" s="40">
        <f t="shared" si="2"/>
        <v>94</v>
      </c>
      <c r="C102" s="44"/>
      <c r="D102" s="12"/>
      <c r="E102" s="59"/>
      <c r="F102" s="59"/>
      <c r="G102" s="60"/>
      <c r="H102" s="60"/>
      <c r="I102" s="59"/>
      <c r="J102" s="61"/>
      <c r="K102" s="62"/>
      <c r="L102" s="47">
        <f t="shared" si="4"/>
        <v>0</v>
      </c>
    </row>
    <row r="103" spans="2:12" x14ac:dyDescent="0.3">
      <c r="B103" s="40">
        <f t="shared" si="2"/>
        <v>95</v>
      </c>
      <c r="C103" s="44"/>
      <c r="D103" s="12"/>
      <c r="E103" s="59"/>
      <c r="F103" s="59"/>
      <c r="G103" s="60"/>
      <c r="H103" s="60"/>
      <c r="I103" s="59"/>
      <c r="J103" s="61"/>
      <c r="K103" s="62"/>
      <c r="L103" s="47">
        <f t="shared" si="4"/>
        <v>0</v>
      </c>
    </row>
    <row r="104" spans="2:12" x14ac:dyDescent="0.3">
      <c r="B104" s="40">
        <f t="shared" si="2"/>
        <v>96</v>
      </c>
      <c r="C104" s="44"/>
      <c r="D104" s="12"/>
      <c r="E104" s="59"/>
      <c r="F104" s="59"/>
      <c r="G104" s="60"/>
      <c r="H104" s="60"/>
      <c r="I104" s="59"/>
      <c r="J104" s="61"/>
      <c r="K104" s="62"/>
      <c r="L104" s="47">
        <f t="shared" si="4"/>
        <v>0</v>
      </c>
    </row>
    <row r="105" spans="2:12" x14ac:dyDescent="0.3">
      <c r="B105" s="40">
        <f t="shared" si="2"/>
        <v>97</v>
      </c>
      <c r="C105" s="44"/>
      <c r="D105" s="12"/>
      <c r="E105" s="59"/>
      <c r="F105" s="59"/>
      <c r="G105" s="60"/>
      <c r="H105" s="60"/>
      <c r="I105" s="59"/>
      <c r="J105" s="61"/>
      <c r="K105" s="62"/>
      <c r="L105" s="47">
        <f t="shared" si="4"/>
        <v>0</v>
      </c>
    </row>
    <row r="106" spans="2:12" x14ac:dyDescent="0.3">
      <c r="B106" s="40">
        <f t="shared" si="2"/>
        <v>98</v>
      </c>
      <c r="C106" s="44"/>
      <c r="D106" s="12"/>
      <c r="E106" s="59"/>
      <c r="F106" s="59"/>
      <c r="G106" s="60"/>
      <c r="H106" s="60"/>
      <c r="I106" s="59"/>
      <c r="J106" s="61"/>
      <c r="K106" s="62"/>
      <c r="L106" s="47">
        <f t="shared" si="4"/>
        <v>0</v>
      </c>
    </row>
    <row r="107" spans="2:12" x14ac:dyDescent="0.3">
      <c r="B107" s="40">
        <f t="shared" si="2"/>
        <v>99</v>
      </c>
      <c r="C107" s="44"/>
      <c r="D107" s="12"/>
      <c r="E107" s="59"/>
      <c r="F107" s="59"/>
      <c r="G107" s="60"/>
      <c r="H107" s="60"/>
      <c r="I107" s="59"/>
      <c r="J107" s="61"/>
      <c r="K107" s="62"/>
      <c r="L107" s="47">
        <f t="shared" si="4"/>
        <v>0</v>
      </c>
    </row>
    <row r="108" spans="2:12" x14ac:dyDescent="0.3">
      <c r="B108" s="40">
        <f t="shared" si="2"/>
        <v>100</v>
      </c>
      <c r="C108" s="44"/>
      <c r="D108" s="12"/>
      <c r="E108" s="59"/>
      <c r="F108" s="59"/>
      <c r="G108" s="60"/>
      <c r="H108" s="60"/>
      <c r="I108" s="59"/>
      <c r="J108" s="61"/>
      <c r="K108" s="62"/>
      <c r="L108" s="47">
        <f t="shared" si="4"/>
        <v>0</v>
      </c>
    </row>
    <row r="109" spans="2:12" x14ac:dyDescent="0.3">
      <c r="B109" s="40">
        <f t="shared" si="2"/>
        <v>101</v>
      </c>
      <c r="C109" s="44"/>
      <c r="D109" s="12"/>
      <c r="E109" s="59"/>
      <c r="F109" s="59"/>
      <c r="G109" s="60"/>
      <c r="H109" s="60"/>
      <c r="I109" s="59"/>
      <c r="J109" s="61"/>
      <c r="K109" s="62"/>
      <c r="L109" s="47">
        <f t="shared" si="4"/>
        <v>0</v>
      </c>
    </row>
    <row r="110" spans="2:12" x14ac:dyDescent="0.3">
      <c r="B110" s="40">
        <f t="shared" si="2"/>
        <v>102</v>
      </c>
      <c r="C110" s="44"/>
      <c r="D110" s="12"/>
      <c r="E110" s="59"/>
      <c r="F110" s="59"/>
      <c r="G110" s="60"/>
      <c r="H110" s="60"/>
      <c r="I110" s="59"/>
      <c r="J110" s="61"/>
      <c r="K110" s="62"/>
      <c r="L110" s="47">
        <f t="shared" si="4"/>
        <v>0</v>
      </c>
    </row>
    <row r="111" spans="2:12" x14ac:dyDescent="0.3">
      <c r="B111" s="40">
        <f t="shared" si="2"/>
        <v>103</v>
      </c>
      <c r="C111" s="44"/>
      <c r="D111" s="12"/>
      <c r="E111" s="59"/>
      <c r="F111" s="59"/>
      <c r="G111" s="60"/>
      <c r="H111" s="60"/>
      <c r="I111" s="59"/>
      <c r="J111" s="61"/>
      <c r="K111" s="62"/>
      <c r="L111" s="47">
        <f t="shared" si="4"/>
        <v>0</v>
      </c>
    </row>
    <row r="112" spans="2:12" x14ac:dyDescent="0.3">
      <c r="B112" s="40">
        <f t="shared" si="2"/>
        <v>104</v>
      </c>
      <c r="C112" s="44"/>
      <c r="D112" s="12"/>
      <c r="E112" s="59"/>
      <c r="F112" s="59"/>
      <c r="G112" s="60"/>
      <c r="H112" s="60"/>
      <c r="I112" s="59"/>
      <c r="J112" s="61"/>
      <c r="K112" s="62"/>
      <c r="L112" s="47">
        <f t="shared" si="4"/>
        <v>0</v>
      </c>
    </row>
    <row r="113" spans="2:12" x14ac:dyDescent="0.3">
      <c r="B113" s="40">
        <f t="shared" si="2"/>
        <v>105</v>
      </c>
      <c r="C113" s="44"/>
      <c r="D113" s="12"/>
      <c r="E113" s="59"/>
      <c r="F113" s="59"/>
      <c r="G113" s="60"/>
      <c r="H113" s="60"/>
      <c r="I113" s="59"/>
      <c r="J113" s="61"/>
      <c r="K113" s="62"/>
      <c r="L113" s="47">
        <f t="shared" si="4"/>
        <v>0</v>
      </c>
    </row>
    <row r="114" spans="2:12" x14ac:dyDescent="0.3">
      <c r="B114" s="40">
        <f t="shared" ref="B114:B153" si="5">B113+1</f>
        <v>106</v>
      </c>
      <c r="C114" s="44"/>
      <c r="D114" s="12"/>
      <c r="E114" s="59"/>
      <c r="F114" s="59"/>
      <c r="G114" s="60"/>
      <c r="H114" s="60"/>
      <c r="I114" s="59"/>
      <c r="J114" s="61"/>
      <c r="K114" s="62"/>
      <c r="L114" s="47">
        <f t="shared" si="4"/>
        <v>0</v>
      </c>
    </row>
    <row r="115" spans="2:12" x14ac:dyDescent="0.3">
      <c r="B115" s="40">
        <f t="shared" si="5"/>
        <v>107</v>
      </c>
      <c r="C115" s="44"/>
      <c r="D115" s="12"/>
      <c r="E115" s="59"/>
      <c r="F115" s="59"/>
      <c r="G115" s="60"/>
      <c r="H115" s="60"/>
      <c r="I115" s="59"/>
      <c r="J115" s="61"/>
      <c r="K115" s="62"/>
      <c r="L115" s="47">
        <f t="shared" si="4"/>
        <v>0</v>
      </c>
    </row>
    <row r="116" spans="2:12" x14ac:dyDescent="0.3">
      <c r="B116" s="40">
        <f t="shared" si="5"/>
        <v>108</v>
      </c>
      <c r="C116" s="44"/>
      <c r="D116" s="12"/>
      <c r="E116" s="59"/>
      <c r="F116" s="59"/>
      <c r="G116" s="60"/>
      <c r="H116" s="60"/>
      <c r="I116" s="59"/>
      <c r="J116" s="61"/>
      <c r="K116" s="62"/>
      <c r="L116" s="47">
        <f t="shared" si="4"/>
        <v>0</v>
      </c>
    </row>
    <row r="117" spans="2:12" x14ac:dyDescent="0.3">
      <c r="B117" s="40">
        <f t="shared" si="5"/>
        <v>109</v>
      </c>
      <c r="C117" s="44"/>
      <c r="D117" s="12"/>
      <c r="E117" s="59"/>
      <c r="F117" s="59"/>
      <c r="G117" s="60"/>
      <c r="H117" s="60"/>
      <c r="I117" s="59"/>
      <c r="J117" s="61"/>
      <c r="K117" s="62"/>
      <c r="L117" s="47">
        <f t="shared" si="4"/>
        <v>0</v>
      </c>
    </row>
    <row r="118" spans="2:12" x14ac:dyDescent="0.3">
      <c r="B118" s="40">
        <f t="shared" si="5"/>
        <v>110</v>
      </c>
      <c r="C118" s="44"/>
      <c r="D118" s="12"/>
      <c r="E118" s="59"/>
      <c r="F118" s="59"/>
      <c r="G118" s="60"/>
      <c r="H118" s="60"/>
      <c r="I118" s="59"/>
      <c r="J118" s="61"/>
      <c r="K118" s="62"/>
      <c r="L118" s="47">
        <f t="shared" si="4"/>
        <v>0</v>
      </c>
    </row>
    <row r="119" spans="2:12" x14ac:dyDescent="0.3">
      <c r="B119" s="40">
        <f t="shared" si="5"/>
        <v>111</v>
      </c>
      <c r="C119" s="44"/>
      <c r="D119" s="12"/>
      <c r="E119" s="59"/>
      <c r="F119" s="59"/>
      <c r="G119" s="60"/>
      <c r="H119" s="60"/>
      <c r="I119" s="59"/>
      <c r="J119" s="61"/>
      <c r="K119" s="62"/>
      <c r="L119" s="47">
        <f t="shared" si="4"/>
        <v>0</v>
      </c>
    </row>
    <row r="120" spans="2:12" x14ac:dyDescent="0.3">
      <c r="B120" s="40">
        <f t="shared" si="5"/>
        <v>112</v>
      </c>
      <c r="C120" s="44"/>
      <c r="D120" s="12"/>
      <c r="E120" s="59"/>
      <c r="F120" s="59"/>
      <c r="G120" s="60"/>
      <c r="H120" s="60"/>
      <c r="I120" s="59"/>
      <c r="J120" s="61"/>
      <c r="K120" s="62"/>
      <c r="L120" s="47">
        <f t="shared" ref="L120:L151" si="6">SUM(E120:K120)</f>
        <v>0</v>
      </c>
    </row>
    <row r="121" spans="2:12" x14ac:dyDescent="0.3">
      <c r="B121" s="40">
        <f t="shared" si="5"/>
        <v>113</v>
      </c>
      <c r="C121" s="44"/>
      <c r="D121" s="12"/>
      <c r="E121" s="59"/>
      <c r="F121" s="59"/>
      <c r="G121" s="60"/>
      <c r="H121" s="60"/>
      <c r="I121" s="59"/>
      <c r="J121" s="61"/>
      <c r="K121" s="62"/>
      <c r="L121" s="47">
        <f t="shared" si="6"/>
        <v>0</v>
      </c>
    </row>
    <row r="122" spans="2:12" x14ac:dyDescent="0.3">
      <c r="B122" s="40">
        <f t="shared" si="5"/>
        <v>114</v>
      </c>
      <c r="C122" s="44"/>
      <c r="D122" s="12"/>
      <c r="E122" s="59"/>
      <c r="F122" s="59"/>
      <c r="G122" s="60"/>
      <c r="H122" s="60"/>
      <c r="I122" s="59"/>
      <c r="J122" s="61"/>
      <c r="K122" s="62"/>
      <c r="L122" s="47">
        <f t="shared" si="6"/>
        <v>0</v>
      </c>
    </row>
    <row r="123" spans="2:12" x14ac:dyDescent="0.3">
      <c r="B123" s="40">
        <f t="shared" si="5"/>
        <v>115</v>
      </c>
      <c r="C123" s="44"/>
      <c r="D123" s="12"/>
      <c r="E123" s="59"/>
      <c r="F123" s="59"/>
      <c r="G123" s="60"/>
      <c r="H123" s="60"/>
      <c r="I123" s="59"/>
      <c r="J123" s="61"/>
      <c r="K123" s="62"/>
      <c r="L123" s="47">
        <f t="shared" si="6"/>
        <v>0</v>
      </c>
    </row>
    <row r="124" spans="2:12" x14ac:dyDescent="0.3">
      <c r="B124" s="40">
        <f t="shared" si="5"/>
        <v>116</v>
      </c>
      <c r="C124" s="44"/>
      <c r="D124" s="12"/>
      <c r="E124" s="59"/>
      <c r="F124" s="59"/>
      <c r="G124" s="60"/>
      <c r="H124" s="60"/>
      <c r="I124" s="59"/>
      <c r="J124" s="61"/>
      <c r="K124" s="62"/>
      <c r="L124" s="47">
        <f t="shared" si="6"/>
        <v>0</v>
      </c>
    </row>
    <row r="125" spans="2:12" x14ac:dyDescent="0.3">
      <c r="B125" s="40">
        <f t="shared" si="5"/>
        <v>117</v>
      </c>
      <c r="C125" s="44"/>
      <c r="D125" s="12"/>
      <c r="E125" s="59"/>
      <c r="F125" s="59"/>
      <c r="G125" s="60"/>
      <c r="H125" s="60"/>
      <c r="I125" s="59"/>
      <c r="J125" s="61"/>
      <c r="K125" s="62"/>
      <c r="L125" s="47">
        <f t="shared" si="6"/>
        <v>0</v>
      </c>
    </row>
    <row r="126" spans="2:12" x14ac:dyDescent="0.3">
      <c r="B126" s="40">
        <f t="shared" si="5"/>
        <v>118</v>
      </c>
      <c r="C126" s="44"/>
      <c r="D126" s="12"/>
      <c r="E126" s="59"/>
      <c r="F126" s="59"/>
      <c r="G126" s="60"/>
      <c r="H126" s="60"/>
      <c r="I126" s="59"/>
      <c r="J126" s="61"/>
      <c r="K126" s="62"/>
      <c r="L126" s="47">
        <f t="shared" si="6"/>
        <v>0</v>
      </c>
    </row>
    <row r="127" spans="2:12" x14ac:dyDescent="0.3">
      <c r="B127" s="40">
        <f t="shared" si="5"/>
        <v>119</v>
      </c>
      <c r="C127" s="44"/>
      <c r="D127" s="12"/>
      <c r="E127" s="59"/>
      <c r="F127" s="59"/>
      <c r="G127" s="60"/>
      <c r="H127" s="60"/>
      <c r="I127" s="59"/>
      <c r="J127" s="61"/>
      <c r="K127" s="62"/>
      <c r="L127" s="47">
        <f t="shared" si="6"/>
        <v>0</v>
      </c>
    </row>
    <row r="128" spans="2:12" x14ac:dyDescent="0.3">
      <c r="B128" s="40">
        <f t="shared" si="5"/>
        <v>120</v>
      </c>
      <c r="C128" s="44"/>
      <c r="D128" s="12"/>
      <c r="E128" s="59"/>
      <c r="F128" s="59"/>
      <c r="G128" s="60"/>
      <c r="H128" s="60"/>
      <c r="I128" s="59"/>
      <c r="J128" s="61"/>
      <c r="K128" s="62"/>
      <c r="L128" s="47">
        <f t="shared" si="6"/>
        <v>0</v>
      </c>
    </row>
    <row r="129" spans="2:12" x14ac:dyDescent="0.3">
      <c r="B129" s="40">
        <f t="shared" si="5"/>
        <v>121</v>
      </c>
      <c r="C129" s="44"/>
      <c r="D129" s="12"/>
      <c r="E129" s="59"/>
      <c r="F129" s="59"/>
      <c r="G129" s="60"/>
      <c r="H129" s="60"/>
      <c r="I129" s="59"/>
      <c r="J129" s="61"/>
      <c r="K129" s="62"/>
      <c r="L129" s="47">
        <f t="shared" si="6"/>
        <v>0</v>
      </c>
    </row>
    <row r="130" spans="2:12" x14ac:dyDescent="0.3">
      <c r="B130" s="40">
        <f t="shared" si="5"/>
        <v>122</v>
      </c>
      <c r="C130" s="44"/>
      <c r="D130" s="12"/>
      <c r="E130" s="59"/>
      <c r="F130" s="59"/>
      <c r="G130" s="60"/>
      <c r="H130" s="60"/>
      <c r="I130" s="59"/>
      <c r="J130" s="61"/>
      <c r="K130" s="62"/>
      <c r="L130" s="47">
        <f t="shared" si="6"/>
        <v>0</v>
      </c>
    </row>
    <row r="131" spans="2:12" x14ac:dyDescent="0.3">
      <c r="B131" s="40">
        <f t="shared" si="5"/>
        <v>123</v>
      </c>
      <c r="C131" s="44"/>
      <c r="D131" s="12"/>
      <c r="E131" s="59"/>
      <c r="F131" s="59"/>
      <c r="G131" s="60"/>
      <c r="H131" s="60"/>
      <c r="I131" s="59"/>
      <c r="J131" s="61"/>
      <c r="K131" s="62"/>
      <c r="L131" s="47">
        <f t="shared" si="6"/>
        <v>0</v>
      </c>
    </row>
    <row r="132" spans="2:12" x14ac:dyDescent="0.3">
      <c r="B132" s="40">
        <f t="shared" si="5"/>
        <v>124</v>
      </c>
      <c r="C132" s="44"/>
      <c r="D132" s="12"/>
      <c r="E132" s="59"/>
      <c r="F132" s="59"/>
      <c r="G132" s="60"/>
      <c r="H132" s="60"/>
      <c r="I132" s="59"/>
      <c r="J132" s="61"/>
      <c r="K132" s="62"/>
      <c r="L132" s="47">
        <f t="shared" si="6"/>
        <v>0</v>
      </c>
    </row>
    <row r="133" spans="2:12" x14ac:dyDescent="0.3">
      <c r="B133" s="40">
        <f t="shared" si="5"/>
        <v>125</v>
      </c>
      <c r="C133" s="44"/>
      <c r="D133" s="12"/>
      <c r="E133" s="59"/>
      <c r="F133" s="59"/>
      <c r="G133" s="60"/>
      <c r="H133" s="60"/>
      <c r="I133" s="59"/>
      <c r="J133" s="61"/>
      <c r="K133" s="62"/>
      <c r="L133" s="47">
        <f t="shared" si="6"/>
        <v>0</v>
      </c>
    </row>
    <row r="134" spans="2:12" x14ac:dyDescent="0.3">
      <c r="B134" s="40">
        <f t="shared" si="5"/>
        <v>126</v>
      </c>
      <c r="C134" s="44"/>
      <c r="D134" s="12"/>
      <c r="E134" s="59"/>
      <c r="F134" s="59"/>
      <c r="G134" s="60"/>
      <c r="H134" s="60"/>
      <c r="I134" s="59"/>
      <c r="J134" s="61"/>
      <c r="K134" s="62"/>
      <c r="L134" s="47">
        <f t="shared" si="6"/>
        <v>0</v>
      </c>
    </row>
    <row r="135" spans="2:12" x14ac:dyDescent="0.3">
      <c r="B135" s="40">
        <f t="shared" si="5"/>
        <v>127</v>
      </c>
      <c r="C135" s="44"/>
      <c r="D135" s="12"/>
      <c r="E135" s="59"/>
      <c r="F135" s="59"/>
      <c r="G135" s="60"/>
      <c r="H135" s="60"/>
      <c r="I135" s="59"/>
      <c r="J135" s="61"/>
      <c r="K135" s="62"/>
      <c r="L135" s="47">
        <f t="shared" si="6"/>
        <v>0</v>
      </c>
    </row>
    <row r="136" spans="2:12" x14ac:dyDescent="0.3">
      <c r="B136" s="40">
        <f t="shared" si="5"/>
        <v>128</v>
      </c>
      <c r="C136" s="44"/>
      <c r="D136" s="12"/>
      <c r="E136" s="59"/>
      <c r="F136" s="59"/>
      <c r="G136" s="60"/>
      <c r="H136" s="60"/>
      <c r="I136" s="59"/>
      <c r="J136" s="61"/>
      <c r="K136" s="62"/>
      <c r="L136" s="47">
        <f t="shared" si="6"/>
        <v>0</v>
      </c>
    </row>
    <row r="137" spans="2:12" x14ac:dyDescent="0.3">
      <c r="B137" s="40">
        <f t="shared" si="5"/>
        <v>129</v>
      </c>
      <c r="C137" s="44"/>
      <c r="D137" s="12"/>
      <c r="E137" s="59"/>
      <c r="F137" s="59"/>
      <c r="G137" s="60"/>
      <c r="H137" s="60"/>
      <c r="I137" s="59"/>
      <c r="J137" s="61"/>
      <c r="K137" s="62"/>
      <c r="L137" s="47">
        <f t="shared" si="6"/>
        <v>0</v>
      </c>
    </row>
    <row r="138" spans="2:12" x14ac:dyDescent="0.3">
      <c r="B138" s="40">
        <f t="shared" si="5"/>
        <v>130</v>
      </c>
      <c r="C138" s="44"/>
      <c r="D138" s="12"/>
      <c r="E138" s="59"/>
      <c r="F138" s="59"/>
      <c r="G138" s="60"/>
      <c r="H138" s="60"/>
      <c r="I138" s="59"/>
      <c r="J138" s="61"/>
      <c r="K138" s="62"/>
      <c r="L138" s="47">
        <f t="shared" si="6"/>
        <v>0</v>
      </c>
    </row>
    <row r="139" spans="2:12" x14ac:dyDescent="0.3">
      <c r="B139" s="40">
        <f t="shared" si="5"/>
        <v>131</v>
      </c>
      <c r="C139" s="44"/>
      <c r="D139" s="12"/>
      <c r="E139" s="59"/>
      <c r="F139" s="59"/>
      <c r="G139" s="60"/>
      <c r="H139" s="60"/>
      <c r="I139" s="59"/>
      <c r="J139" s="61"/>
      <c r="K139" s="62"/>
      <c r="L139" s="47">
        <f t="shared" si="6"/>
        <v>0</v>
      </c>
    </row>
    <row r="140" spans="2:12" x14ac:dyDescent="0.3">
      <c r="B140" s="40">
        <f t="shared" si="5"/>
        <v>132</v>
      </c>
      <c r="C140" s="44"/>
      <c r="D140" s="12"/>
      <c r="E140" s="59"/>
      <c r="F140" s="59"/>
      <c r="G140" s="60"/>
      <c r="H140" s="60"/>
      <c r="I140" s="59"/>
      <c r="J140" s="61"/>
      <c r="K140" s="62"/>
      <c r="L140" s="47">
        <f t="shared" si="6"/>
        <v>0</v>
      </c>
    </row>
    <row r="141" spans="2:12" x14ac:dyDescent="0.3">
      <c r="B141" s="40">
        <f t="shared" si="5"/>
        <v>133</v>
      </c>
      <c r="C141" s="44"/>
      <c r="D141" s="12"/>
      <c r="E141" s="59"/>
      <c r="F141" s="59"/>
      <c r="G141" s="60"/>
      <c r="H141" s="60"/>
      <c r="I141" s="59"/>
      <c r="J141" s="61"/>
      <c r="K141" s="62"/>
      <c r="L141" s="47">
        <f t="shared" si="6"/>
        <v>0</v>
      </c>
    </row>
    <row r="142" spans="2:12" x14ac:dyDescent="0.3">
      <c r="B142" s="40">
        <f t="shared" si="5"/>
        <v>134</v>
      </c>
      <c r="C142" s="44"/>
      <c r="D142" s="12"/>
      <c r="E142" s="59"/>
      <c r="F142" s="59"/>
      <c r="G142" s="60"/>
      <c r="H142" s="60"/>
      <c r="I142" s="59"/>
      <c r="J142" s="61"/>
      <c r="K142" s="62"/>
      <c r="L142" s="47">
        <f t="shared" si="6"/>
        <v>0</v>
      </c>
    </row>
    <row r="143" spans="2:12" x14ac:dyDescent="0.3">
      <c r="B143" s="40">
        <f t="shared" si="5"/>
        <v>135</v>
      </c>
      <c r="C143" s="44"/>
      <c r="D143" s="12"/>
      <c r="E143" s="59"/>
      <c r="F143" s="59"/>
      <c r="G143" s="60"/>
      <c r="H143" s="60"/>
      <c r="I143" s="59"/>
      <c r="J143" s="61"/>
      <c r="K143" s="62"/>
      <c r="L143" s="47">
        <f t="shared" si="6"/>
        <v>0</v>
      </c>
    </row>
    <row r="144" spans="2:12" x14ac:dyDescent="0.3">
      <c r="B144" s="40">
        <f t="shared" si="5"/>
        <v>136</v>
      </c>
      <c r="C144" s="44"/>
      <c r="D144" s="12"/>
      <c r="E144" s="59"/>
      <c r="F144" s="59"/>
      <c r="G144" s="60"/>
      <c r="H144" s="60"/>
      <c r="I144" s="59"/>
      <c r="J144" s="61"/>
      <c r="K144" s="62"/>
      <c r="L144" s="47">
        <f t="shared" si="6"/>
        <v>0</v>
      </c>
    </row>
    <row r="145" spans="2:12" x14ac:dyDescent="0.3">
      <c r="B145" s="40">
        <f t="shared" si="5"/>
        <v>137</v>
      </c>
      <c r="C145" s="44"/>
      <c r="D145" s="12"/>
      <c r="E145" s="59"/>
      <c r="F145" s="59"/>
      <c r="G145" s="60"/>
      <c r="H145" s="60"/>
      <c r="I145" s="59"/>
      <c r="J145" s="61"/>
      <c r="K145" s="62"/>
      <c r="L145" s="47">
        <f t="shared" si="6"/>
        <v>0</v>
      </c>
    </row>
    <row r="146" spans="2:12" x14ac:dyDescent="0.3">
      <c r="B146" s="40">
        <f t="shared" si="5"/>
        <v>138</v>
      </c>
      <c r="C146" s="44"/>
      <c r="D146" s="12"/>
      <c r="E146" s="59"/>
      <c r="F146" s="59"/>
      <c r="G146" s="60"/>
      <c r="H146" s="60"/>
      <c r="I146" s="59"/>
      <c r="J146" s="61"/>
      <c r="K146" s="62"/>
      <c r="L146" s="47">
        <f t="shared" si="6"/>
        <v>0</v>
      </c>
    </row>
    <row r="147" spans="2:12" x14ac:dyDescent="0.3">
      <c r="B147" s="40">
        <f t="shared" si="5"/>
        <v>139</v>
      </c>
      <c r="C147" s="44"/>
      <c r="D147" s="12"/>
      <c r="E147" s="59"/>
      <c r="F147" s="59"/>
      <c r="G147" s="60"/>
      <c r="H147" s="60"/>
      <c r="I147" s="59"/>
      <c r="J147" s="61"/>
      <c r="K147" s="62"/>
      <c r="L147" s="47">
        <f t="shared" si="6"/>
        <v>0</v>
      </c>
    </row>
    <row r="148" spans="2:12" x14ac:dyDescent="0.3">
      <c r="B148" s="40">
        <f t="shared" si="5"/>
        <v>140</v>
      </c>
      <c r="C148" s="44"/>
      <c r="D148" s="12"/>
      <c r="E148" s="59"/>
      <c r="F148" s="59"/>
      <c r="G148" s="60"/>
      <c r="H148" s="60"/>
      <c r="I148" s="59"/>
      <c r="J148" s="61"/>
      <c r="K148" s="62"/>
      <c r="L148" s="47">
        <f t="shared" si="6"/>
        <v>0</v>
      </c>
    </row>
    <row r="149" spans="2:12" x14ac:dyDescent="0.3">
      <c r="B149" s="40">
        <f t="shared" si="5"/>
        <v>141</v>
      </c>
      <c r="C149" s="44"/>
      <c r="D149" s="12"/>
      <c r="E149" s="59"/>
      <c r="F149" s="59"/>
      <c r="G149" s="60"/>
      <c r="H149" s="60"/>
      <c r="I149" s="59"/>
      <c r="J149" s="61"/>
      <c r="K149" s="62"/>
      <c r="L149" s="47">
        <f t="shared" si="6"/>
        <v>0</v>
      </c>
    </row>
    <row r="150" spans="2:12" x14ac:dyDescent="0.3">
      <c r="B150" s="40">
        <f t="shared" si="5"/>
        <v>142</v>
      </c>
      <c r="C150" s="44"/>
      <c r="D150" s="12"/>
      <c r="E150" s="59"/>
      <c r="F150" s="59"/>
      <c r="G150" s="60"/>
      <c r="H150" s="60"/>
      <c r="I150" s="59"/>
      <c r="J150" s="61"/>
      <c r="K150" s="62"/>
      <c r="L150" s="47">
        <f t="shared" si="6"/>
        <v>0</v>
      </c>
    </row>
    <row r="151" spans="2:12" x14ac:dyDescent="0.3">
      <c r="B151" s="40">
        <f t="shared" si="5"/>
        <v>143</v>
      </c>
      <c r="C151" s="44"/>
      <c r="D151" s="12"/>
      <c r="E151" s="59"/>
      <c r="F151" s="59"/>
      <c r="G151" s="60"/>
      <c r="H151" s="60"/>
      <c r="I151" s="59"/>
      <c r="J151" s="61"/>
      <c r="K151" s="62"/>
      <c r="L151" s="47">
        <f t="shared" si="6"/>
        <v>0</v>
      </c>
    </row>
    <row r="152" spans="2:12" x14ac:dyDescent="0.3">
      <c r="B152" s="40">
        <f t="shared" si="5"/>
        <v>144</v>
      </c>
      <c r="C152" s="44"/>
      <c r="D152" s="12"/>
      <c r="E152" s="59"/>
      <c r="F152" s="59"/>
      <c r="G152" s="60"/>
      <c r="H152" s="60"/>
      <c r="I152" s="59"/>
      <c r="J152" s="61"/>
      <c r="K152" s="62"/>
      <c r="L152" s="47">
        <f t="shared" ref="L152:L153" si="7">SUM(E152:K152)</f>
        <v>0</v>
      </c>
    </row>
    <row r="153" spans="2:12" ht="15" thickBot="1" x14ac:dyDescent="0.35">
      <c r="B153" s="40">
        <f t="shared" si="5"/>
        <v>145</v>
      </c>
      <c r="C153" s="44"/>
      <c r="D153" s="12"/>
      <c r="E153" s="59"/>
      <c r="F153" s="59"/>
      <c r="G153" s="60"/>
      <c r="H153" s="60"/>
      <c r="I153" s="59"/>
      <c r="J153" s="61"/>
      <c r="K153" s="62"/>
      <c r="L153" s="47">
        <f t="shared" si="7"/>
        <v>0</v>
      </c>
    </row>
    <row r="154" spans="2:12" ht="15" thickBot="1" x14ac:dyDescent="0.35">
      <c r="B154" s="17"/>
      <c r="C154" s="51">
        <f>SUBTOTAL(103,Table323[Firefighters Name])</f>
        <v>0</v>
      </c>
      <c r="D154" s="35"/>
      <c r="E154" s="36">
        <f>SUBTOTAL(109,Table323[Facilities         18 Hour Max])</f>
        <v>0</v>
      </c>
      <c r="F154" s="36">
        <f>SUBTOTAL(109,Table323[Company    192 Hours Max])</f>
        <v>0</v>
      </c>
      <c r="G154" s="36">
        <f>SUBTOTAL(109,Table323[Officers       12 Hours Max])</f>
        <v>0</v>
      </c>
      <c r="H154" s="36">
        <f>SUBTOTAL(109,Table323[Drivers         12 Hours Max])</f>
        <v>0</v>
      </c>
      <c r="I154" s="36">
        <f>SUBTOTAL(109,Table323[Haz-Mat           6 Hours Max])</f>
        <v>0</v>
      </c>
      <c r="J154" s="51"/>
      <c r="K154" s="52"/>
      <c r="L154" s="37"/>
    </row>
  </sheetData>
  <sheetProtection sheet="1" objects="1" scenarios="1"/>
  <protectedRanges>
    <protectedRange sqref="B9:K238" name="Range1"/>
  </protectedRanges>
  <mergeCells count="10">
    <mergeCell ref="C5:D5"/>
    <mergeCell ref="E5:G5"/>
    <mergeCell ref="E6:L6"/>
    <mergeCell ref="N2:R3"/>
    <mergeCell ref="B1:L2"/>
    <mergeCell ref="B3:C3"/>
    <mergeCell ref="D3:G3"/>
    <mergeCell ref="B4:C4"/>
    <mergeCell ref="E4:G4"/>
    <mergeCell ref="I4:K4"/>
  </mergeCells>
  <conditionalFormatting sqref="H9:H153">
    <cfRule type="expression" dxfId="125" priority="35" stopIfTrue="1">
      <formula>D9="FF / New Driver"</formula>
    </cfRule>
  </conditionalFormatting>
  <conditionalFormatting sqref="H9:H153">
    <cfRule type="expression" dxfId="124" priority="34" stopIfTrue="1">
      <formula>D9="Driver"</formula>
    </cfRule>
  </conditionalFormatting>
  <conditionalFormatting sqref="H9:H153">
    <cfRule type="expression" dxfId="123" priority="30" stopIfTrue="1">
      <formula>D9="Recruit"</formula>
    </cfRule>
    <cfRule type="expression" dxfId="122" priority="31" stopIfTrue="1">
      <formula>D9="Officer / Driver"</formula>
    </cfRule>
    <cfRule type="expression" dxfId="121" priority="32" stopIfTrue="1">
      <formula>D9="Officer"</formula>
    </cfRule>
    <cfRule type="expression" dxfId="120" priority="33" stopIfTrue="1">
      <formula>D9="Firefighter"</formula>
    </cfRule>
  </conditionalFormatting>
  <conditionalFormatting sqref="J9:J153">
    <cfRule type="expression" dxfId="119" priority="2" stopIfTrue="1">
      <formula>D9="Firefighter / Driver"</formula>
    </cfRule>
    <cfRule type="expression" dxfId="118" priority="22" stopIfTrue="1">
      <formula>D9="FF / New Driver"</formula>
    </cfRule>
    <cfRule type="expression" dxfId="117" priority="23" stopIfTrue="1">
      <formula>D9+"FF / New Driver"</formula>
    </cfRule>
    <cfRule type="expression" dxfId="116" priority="24" stopIfTrue="1">
      <formula>D9="Recruit"</formula>
    </cfRule>
    <cfRule type="expression" dxfId="115" priority="25" stopIfTrue="1">
      <formula>D9="Driver"</formula>
    </cfRule>
    <cfRule type="expression" dxfId="114" priority="26" stopIfTrue="1">
      <formula>D9</formula>
    </cfRule>
    <cfRule type="expression" dxfId="113" priority="27" stopIfTrue="1">
      <formula>D9="Officer / Driver"</formula>
    </cfRule>
    <cfRule type="expression" dxfId="112" priority="28" stopIfTrue="1">
      <formula>D9="Officer"</formula>
    </cfRule>
    <cfRule type="expression" dxfId="111" priority="29" stopIfTrue="1">
      <formula>D9="Firefighter"</formula>
    </cfRule>
  </conditionalFormatting>
  <conditionalFormatting sqref="K9:K153">
    <cfRule type="expression" dxfId="110" priority="1" stopIfTrue="1">
      <formula>D9="Firefighter / Driver"</formula>
    </cfRule>
    <cfRule type="expression" dxfId="109" priority="16" stopIfTrue="1">
      <formula>D9="FF / New Driver"</formula>
    </cfRule>
    <cfRule type="expression" dxfId="108" priority="17" stopIfTrue="1">
      <formula>D9="Driver"</formula>
    </cfRule>
    <cfRule type="expression" dxfId="107" priority="18" stopIfTrue="1">
      <formula>D9="Officer / Driver"</formula>
    </cfRule>
    <cfRule type="expression" dxfId="106" priority="19" stopIfTrue="1">
      <formula>D9="Officer"</formula>
    </cfRule>
    <cfRule type="expression" dxfId="105" priority="20" stopIfTrue="1">
      <formula>D9="firefighter"</formula>
    </cfRule>
    <cfRule type="expression" dxfId="104" priority="21" stopIfTrue="1">
      <formula>D9="Recruit"</formula>
    </cfRule>
  </conditionalFormatting>
  <conditionalFormatting sqref="G9:G153">
    <cfRule type="expression" dxfId="103" priority="14" stopIfTrue="1">
      <formula>D9="Firefighter"</formula>
    </cfRule>
    <cfRule type="expression" dxfId="102" priority="15" stopIfTrue="1">
      <formula>D9="Fireighter"</formula>
    </cfRule>
  </conditionalFormatting>
  <conditionalFormatting sqref="G9:G153">
    <cfRule type="expression" dxfId="101" priority="13" stopIfTrue="1">
      <formula>D9="Driver"</formula>
    </cfRule>
  </conditionalFormatting>
  <conditionalFormatting sqref="G9:G153">
    <cfRule type="expression" dxfId="100" priority="12" stopIfTrue="1">
      <formula>D9="recruit"</formula>
    </cfRule>
  </conditionalFormatting>
  <conditionalFormatting sqref="G9:G153">
    <cfRule type="expression" dxfId="99" priority="3" stopIfTrue="1">
      <formula>D9="Firefighter / Driver"</formula>
    </cfRule>
    <cfRule type="expression" dxfId="98" priority="11" stopIfTrue="1">
      <formula>D9="FF / New Driver"</formula>
    </cfRule>
  </conditionalFormatting>
  <conditionalFormatting sqref="K10">
    <cfRule type="expression" dxfId="97" priority="10" stopIfTrue="1">
      <formula>G10="FF / New Driver"</formula>
    </cfRule>
  </conditionalFormatting>
  <conditionalFormatting sqref="K10">
    <cfRule type="expression" dxfId="96" priority="9" stopIfTrue="1">
      <formula>G10="Driver"</formula>
    </cfRule>
  </conditionalFormatting>
  <conditionalFormatting sqref="K10">
    <cfRule type="expression" dxfId="95" priority="5" stopIfTrue="1">
      <formula>G10="Recruit"</formula>
    </cfRule>
    <cfRule type="expression" dxfId="94" priority="6" stopIfTrue="1">
      <formula>G10="Officer / Driver"</formula>
    </cfRule>
    <cfRule type="expression" dxfId="93" priority="7" stopIfTrue="1">
      <formula>G10="Officer"</formula>
    </cfRule>
    <cfRule type="expression" dxfId="92" priority="8" stopIfTrue="1">
      <formula>G10="Firefighter"</formula>
    </cfRule>
  </conditionalFormatting>
  <conditionalFormatting sqref="L9:L154">
    <cfRule type="cellIs" dxfId="91" priority="4" operator="lessThan">
      <formula>36</formula>
    </cfRule>
  </conditionalFormatting>
  <dataValidations count="9">
    <dataValidation type="whole" allowBlank="1" showInputMessage="1" showErrorMessage="1" errorTitle="Haz Mat Training" error="Haz Mat Training cannot exceed 6 hours per firefighter" sqref="I10:I23" xr:uid="{5E019558-1FD0-4525-A7FF-9C8838DAECA7}">
      <formula1>0</formula1>
      <formula2>6</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9" xr:uid="{67F0E22D-9879-4EF5-BE3F-BB3E5527D329}">
      <formula1>0</formula1>
      <formula2>6</formula2>
    </dataValidation>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9" xr:uid="{AA8388B1-C971-4050-8AD1-E860712483C7}">
      <formula1>0</formula1>
      <formula2>18</formula2>
    </dataValidation>
    <dataValidation type="whole" allowBlank="1" showInputMessage="1" showErrorMessage="1" sqref="F10:F23" xr:uid="{61D95756-83DF-4395-9239-A859A481F9FE}">
      <formula1>0</formula1>
      <formula2>192</formula2>
    </dataValidation>
    <dataValidation type="whole" allowBlank="1" showInputMessage="1" showErrorMessage="1" prompt="Company training is any fire suppression training. This training can be held at the fire station, open areas, streets, acquired structures, etc." sqref="F9" xr:uid="{87ECC416-F341-49DF-B118-8E9C7F9784FD}">
      <formula1>0</formula1>
      <formula2>192</formula2>
    </dataValidation>
    <dataValidation type="whole" allowBlank="1" showInputMessage="1" showErrorMessage="1" sqref="E10:E23" xr:uid="{B4D0AF6F-1CC8-4F38-A416-C694B4C2601D}">
      <formula1>0</formula1>
      <formula2>18</formula2>
    </dataValidation>
    <dataValidation type="whole" allowBlank="1" showInputMessage="1" showErrorMessage="1" sqref="H9:H153" xr:uid="{B56756B3-8279-49CE-A5BC-66D998DCA3AA}">
      <formula1>0</formula1>
      <formula2>12</formula2>
    </dataValidation>
    <dataValidation type="whole" allowBlank="1" showInputMessage="1" showErrorMessage="1" prompt="Officer training is specifically for the officers of the department, to improve their skills as a fire ground officer. This training can also include leadership training as well." sqref="G9:G153" xr:uid="{EF7D5A27-03B7-4AF9-9D68-EF85E37987F6}">
      <formula1>0</formula1>
      <formula2>12</formula2>
    </dataValidation>
    <dataValidation type="list" allowBlank="1" showInputMessage="1" showErrorMessage="1" sqref="D9:D153" xr:uid="{AFFB837F-6484-484B-B74B-CF6BFDA6CD9D}">
      <formula1>$Q$9:$Q$15</formula1>
    </dataValidation>
  </dataValidations>
  <pageMargins left="0.25" right="0.25" top="0.75" bottom="0.75" header="0.3" footer="0.3"/>
  <pageSetup scale="84" fitToHeight="0" orientation="portrait" r:id="rId1"/>
  <headerFooter>
    <oddHeader xml:space="preserve">&amp;C&amp;"-,Bold"&amp;20Fire Department Training       &amp;"-,Regular"&amp;11
</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F84B-6B5A-47F5-8A3C-9907487AE4B9}">
  <sheetPr>
    <tabColor rgb="FF00B0F0"/>
    <pageSetUpPr fitToPage="1"/>
  </sheetPr>
  <dimension ref="B1:R259"/>
  <sheetViews>
    <sheetView showGridLines="0" showRowColHeaders="0" zoomScaleNormal="100" zoomScaleSheetLayoutView="90" workbookViewId="0">
      <pane ySplit="8" topLeftCell="A9" activePane="bottomLeft" state="frozen"/>
      <selection activeCell="M10" sqref="M10"/>
      <selection pane="bottomLeft"/>
    </sheetView>
  </sheetViews>
  <sheetFormatPr defaultColWidth="9.109375" defaultRowHeight="14.4" x14ac:dyDescent="0.3"/>
  <cols>
    <col min="1" max="1" width="5.5546875" style="21" customWidth="1"/>
    <col min="2" max="2" width="5.33203125" style="38" customWidth="1"/>
    <col min="3" max="3" width="26.6640625" style="21" customWidth="1"/>
    <col min="4" max="4" width="15.44140625" style="21" customWidth="1"/>
    <col min="5" max="9" width="8.6640625" style="21" customWidth="1"/>
    <col min="10" max="11" width="8.6640625" style="39" customWidth="1"/>
    <col min="12" max="12" width="12.109375" style="39" customWidth="1"/>
    <col min="13" max="16" width="9.109375" style="21"/>
    <col min="17" max="17" width="14.88671875" style="21" hidden="1" customWidth="1"/>
    <col min="18" max="16384" width="9.109375" style="21"/>
  </cols>
  <sheetData>
    <row r="1" spans="2:18" x14ac:dyDescent="0.3">
      <c r="B1" s="103" t="s">
        <v>2</v>
      </c>
      <c r="C1" s="104"/>
      <c r="D1" s="104"/>
      <c r="E1" s="104"/>
      <c r="F1" s="104"/>
      <c r="G1" s="104"/>
      <c r="H1" s="104"/>
      <c r="I1" s="104"/>
      <c r="J1" s="104"/>
      <c r="K1" s="104"/>
      <c r="L1" s="105"/>
    </row>
    <row r="2" spans="2:18" ht="6" customHeight="1" thickBot="1" x14ac:dyDescent="0.35">
      <c r="B2" s="106"/>
      <c r="C2" s="107"/>
      <c r="D2" s="107"/>
      <c r="E2" s="107"/>
      <c r="F2" s="107"/>
      <c r="G2" s="107"/>
      <c r="H2" s="107"/>
      <c r="I2" s="107"/>
      <c r="J2" s="107"/>
      <c r="K2" s="107"/>
      <c r="L2" s="108"/>
      <c r="N2" s="86" t="s">
        <v>48</v>
      </c>
      <c r="O2" s="86"/>
      <c r="P2" s="86"/>
      <c r="Q2" s="86"/>
      <c r="R2" s="86"/>
    </row>
    <row r="3" spans="2:18" ht="15.9" customHeight="1" thickBot="1" x14ac:dyDescent="0.35">
      <c r="B3" s="90" t="s">
        <v>45</v>
      </c>
      <c r="C3" s="91"/>
      <c r="D3" s="92"/>
      <c r="E3" s="92"/>
      <c r="F3" s="92"/>
      <c r="G3" s="92"/>
      <c r="H3" s="22"/>
      <c r="I3" s="22"/>
      <c r="J3" s="22"/>
      <c r="K3" s="22"/>
      <c r="L3" s="23"/>
      <c r="N3" s="86"/>
      <c r="O3" s="86"/>
      <c r="P3" s="86"/>
      <c r="Q3" s="86"/>
      <c r="R3" s="86"/>
    </row>
    <row r="4" spans="2:18" ht="18" customHeight="1" thickBot="1" x14ac:dyDescent="0.35">
      <c r="B4" s="93" t="s">
        <v>32</v>
      </c>
      <c r="C4" s="94"/>
      <c r="D4" s="18">
        <f>Table3235[[#Totals],[Firefighters Name]]</f>
        <v>0</v>
      </c>
      <c r="E4" s="95" t="s">
        <v>0</v>
      </c>
      <c r="F4" s="96"/>
      <c r="G4" s="96"/>
      <c r="H4" s="13"/>
      <c r="I4" s="95" t="s">
        <v>1</v>
      </c>
      <c r="J4" s="96"/>
      <c r="K4" s="97"/>
      <c r="L4" s="20"/>
    </row>
    <row r="5" spans="2:18" ht="18" customHeight="1" thickBot="1" x14ac:dyDescent="0.35">
      <c r="B5" s="24"/>
      <c r="C5" s="101"/>
      <c r="D5" s="102"/>
      <c r="E5" s="98" t="s">
        <v>30</v>
      </c>
      <c r="F5" s="99"/>
      <c r="G5" s="100"/>
      <c r="H5" s="19"/>
      <c r="I5" s="25"/>
      <c r="J5" s="25"/>
      <c r="K5" s="25"/>
      <c r="L5" s="26"/>
    </row>
    <row r="6" spans="2:18" ht="18" customHeight="1" thickBot="1" x14ac:dyDescent="0.35">
      <c r="B6" s="27"/>
      <c r="C6" s="28"/>
      <c r="D6" s="28"/>
      <c r="E6" s="87" t="s">
        <v>36</v>
      </c>
      <c r="F6" s="88"/>
      <c r="G6" s="88"/>
      <c r="H6" s="88"/>
      <c r="I6" s="88"/>
      <c r="J6" s="88"/>
      <c r="K6" s="88"/>
      <c r="L6" s="89"/>
    </row>
    <row r="7" spans="2:18" ht="18" customHeight="1" thickBot="1" x14ac:dyDescent="0.35">
      <c r="B7" s="27"/>
      <c r="C7" s="28"/>
      <c r="D7" s="28" t="s">
        <v>46</v>
      </c>
      <c r="E7" s="29" t="str">
        <f>IFERROR(Table3235[[#Totals],[Facilities         18 Hour Max]]/D4,"0")</f>
        <v>0</v>
      </c>
      <c r="F7" s="29" t="str">
        <f>IFERROR(Table3235[[#Totals],[Company    192 Hours Max]]/D4,"0")</f>
        <v>0</v>
      </c>
      <c r="G7" s="29" t="str">
        <f>IFERROR(Table3235[[#Totals],[Officers       12 Hours Max]]/H4,"0")</f>
        <v>0</v>
      </c>
      <c r="H7" s="29" t="str">
        <f>IFERROR(Table3235[[#Totals],[Drivers         12 Hours Max]]/L4,"0")</f>
        <v>0</v>
      </c>
      <c r="I7" s="29" t="str">
        <f>IFERROR(Table3235[[#Totals],[Haz-Mat           6 Hours Max]]/D4,"0")</f>
        <v>0</v>
      </c>
      <c r="J7" s="30"/>
      <c r="K7" s="30"/>
      <c r="L7" s="31"/>
    </row>
    <row r="8" spans="2:18" s="32" customFormat="1" ht="51" customHeight="1" thickBot="1" x14ac:dyDescent="0.35">
      <c r="B8" s="15" t="s">
        <v>37</v>
      </c>
      <c r="C8" s="8" t="s">
        <v>29</v>
      </c>
      <c r="D8" s="14" t="s">
        <v>47</v>
      </c>
      <c r="E8" s="9" t="s">
        <v>38</v>
      </c>
      <c r="F8" s="9" t="s">
        <v>39</v>
      </c>
      <c r="G8" s="9" t="s">
        <v>40</v>
      </c>
      <c r="H8" s="9" t="s">
        <v>41</v>
      </c>
      <c r="I8" s="9" t="s">
        <v>42</v>
      </c>
      <c r="J8" s="9" t="s">
        <v>43</v>
      </c>
      <c r="K8" s="10" t="s">
        <v>44</v>
      </c>
      <c r="L8" s="11" t="s">
        <v>31</v>
      </c>
    </row>
    <row r="9" spans="2:18" x14ac:dyDescent="0.3">
      <c r="B9" s="33">
        <v>1</v>
      </c>
      <c r="C9" s="19"/>
      <c r="D9" s="7"/>
      <c r="E9" s="55"/>
      <c r="F9" s="55"/>
      <c r="G9" s="55"/>
      <c r="H9" s="55"/>
      <c r="I9" s="55"/>
      <c r="J9" s="56"/>
      <c r="K9" s="57"/>
      <c r="L9" s="45">
        <f>SUM(E9:K9)</f>
        <v>0</v>
      </c>
      <c r="Q9" s="21" t="s">
        <v>23</v>
      </c>
    </row>
    <row r="10" spans="2:18" x14ac:dyDescent="0.3">
      <c r="B10" s="16">
        <v>2</v>
      </c>
      <c r="C10" s="43"/>
      <c r="D10" s="7"/>
      <c r="E10" s="58"/>
      <c r="F10" s="58"/>
      <c r="G10" s="55"/>
      <c r="H10" s="55"/>
      <c r="I10" s="58"/>
      <c r="J10" s="56"/>
      <c r="K10" s="57"/>
      <c r="L10" s="45">
        <f t="shared" ref="L10:L23" si="0">SUM(E10:K10)</f>
        <v>0</v>
      </c>
      <c r="Q10" s="21" t="s">
        <v>35</v>
      </c>
    </row>
    <row r="11" spans="2:18" x14ac:dyDescent="0.3">
      <c r="B11" s="16">
        <v>3</v>
      </c>
      <c r="C11" s="43"/>
      <c r="D11" s="7"/>
      <c r="E11" s="58"/>
      <c r="F11" s="58"/>
      <c r="G11" s="55"/>
      <c r="H11" s="55"/>
      <c r="I11" s="58"/>
      <c r="J11" s="56"/>
      <c r="K11" s="57"/>
      <c r="L11" s="45">
        <f t="shared" si="0"/>
        <v>0</v>
      </c>
      <c r="Q11" s="21" t="s">
        <v>24</v>
      </c>
    </row>
    <row r="12" spans="2:18" x14ac:dyDescent="0.3">
      <c r="B12" s="16">
        <v>4</v>
      </c>
      <c r="C12" s="43"/>
      <c r="D12" s="7"/>
      <c r="E12" s="58"/>
      <c r="F12" s="58"/>
      <c r="G12" s="55"/>
      <c r="H12" s="55"/>
      <c r="I12" s="58"/>
      <c r="J12" s="56"/>
      <c r="K12" s="57"/>
      <c r="L12" s="45">
        <f t="shared" si="0"/>
        <v>0</v>
      </c>
      <c r="Q12" s="21" t="s">
        <v>25</v>
      </c>
    </row>
    <row r="13" spans="2:18" x14ac:dyDescent="0.3">
      <c r="B13" s="16">
        <v>5</v>
      </c>
      <c r="C13" s="43"/>
      <c r="D13" s="7"/>
      <c r="E13" s="58"/>
      <c r="F13" s="58"/>
      <c r="G13" s="55"/>
      <c r="H13" s="55"/>
      <c r="I13" s="58"/>
      <c r="J13" s="56"/>
      <c r="K13" s="57"/>
      <c r="L13" s="45">
        <f t="shared" si="0"/>
        <v>0</v>
      </c>
      <c r="Q13" s="21" t="s">
        <v>26</v>
      </c>
    </row>
    <row r="14" spans="2:18" x14ac:dyDescent="0.3">
      <c r="B14" s="16">
        <v>6</v>
      </c>
      <c r="C14" s="43"/>
      <c r="D14" s="7"/>
      <c r="E14" s="58"/>
      <c r="F14" s="58"/>
      <c r="G14" s="55"/>
      <c r="H14" s="55"/>
      <c r="I14" s="58"/>
      <c r="J14" s="56"/>
      <c r="K14" s="57"/>
      <c r="L14" s="45">
        <f t="shared" si="0"/>
        <v>0</v>
      </c>
      <c r="Q14" s="21" t="s">
        <v>27</v>
      </c>
    </row>
    <row r="15" spans="2:18" x14ac:dyDescent="0.3">
      <c r="B15" s="16">
        <v>7</v>
      </c>
      <c r="C15" s="43"/>
      <c r="D15" s="7"/>
      <c r="E15" s="58"/>
      <c r="F15" s="58"/>
      <c r="G15" s="55"/>
      <c r="H15" s="55"/>
      <c r="I15" s="58"/>
      <c r="J15" s="56"/>
      <c r="K15" s="57"/>
      <c r="L15" s="45">
        <f t="shared" si="0"/>
        <v>0</v>
      </c>
      <c r="Q15" s="21" t="s">
        <v>28</v>
      </c>
    </row>
    <row r="16" spans="2:18" x14ac:dyDescent="0.3">
      <c r="B16" s="16">
        <v>8</v>
      </c>
      <c r="C16" s="43"/>
      <c r="D16" s="7"/>
      <c r="E16" s="58"/>
      <c r="F16" s="58"/>
      <c r="G16" s="55"/>
      <c r="H16" s="55"/>
      <c r="I16" s="58"/>
      <c r="J16" s="56"/>
      <c r="K16" s="57"/>
      <c r="L16" s="45">
        <f t="shared" si="0"/>
        <v>0</v>
      </c>
    </row>
    <row r="17" spans="2:12" x14ac:dyDescent="0.3">
      <c r="B17" s="16">
        <v>9</v>
      </c>
      <c r="C17" s="43"/>
      <c r="D17" s="7"/>
      <c r="E17" s="58"/>
      <c r="F17" s="58"/>
      <c r="G17" s="55"/>
      <c r="H17" s="55"/>
      <c r="I17" s="58"/>
      <c r="J17" s="56"/>
      <c r="K17" s="57"/>
      <c r="L17" s="45">
        <f t="shared" si="0"/>
        <v>0</v>
      </c>
    </row>
    <row r="18" spans="2:12" x14ac:dyDescent="0.3">
      <c r="B18" s="16">
        <v>10</v>
      </c>
      <c r="C18" s="43"/>
      <c r="D18" s="7"/>
      <c r="E18" s="58"/>
      <c r="F18" s="58"/>
      <c r="G18" s="55"/>
      <c r="H18" s="55"/>
      <c r="I18" s="58"/>
      <c r="J18" s="56"/>
      <c r="K18" s="57"/>
      <c r="L18" s="45">
        <f t="shared" si="0"/>
        <v>0</v>
      </c>
    </row>
    <row r="19" spans="2:12" x14ac:dyDescent="0.3">
      <c r="B19" s="16">
        <v>11</v>
      </c>
      <c r="C19" s="43"/>
      <c r="D19" s="7"/>
      <c r="E19" s="58"/>
      <c r="F19" s="58"/>
      <c r="G19" s="55"/>
      <c r="H19" s="55"/>
      <c r="I19" s="58"/>
      <c r="J19" s="56"/>
      <c r="K19" s="57"/>
      <c r="L19" s="45">
        <f t="shared" si="0"/>
        <v>0</v>
      </c>
    </row>
    <row r="20" spans="2:12" x14ac:dyDescent="0.3">
      <c r="B20" s="16">
        <v>12</v>
      </c>
      <c r="C20" s="43"/>
      <c r="D20" s="7"/>
      <c r="E20" s="58"/>
      <c r="F20" s="58"/>
      <c r="G20" s="55"/>
      <c r="H20" s="55"/>
      <c r="I20" s="58"/>
      <c r="J20" s="56"/>
      <c r="K20" s="57"/>
      <c r="L20" s="45">
        <f t="shared" si="0"/>
        <v>0</v>
      </c>
    </row>
    <row r="21" spans="2:12" x14ac:dyDescent="0.3">
      <c r="B21" s="16">
        <v>13</v>
      </c>
      <c r="C21" s="43"/>
      <c r="D21" s="7"/>
      <c r="E21" s="58"/>
      <c r="F21" s="58"/>
      <c r="G21" s="55"/>
      <c r="H21" s="55"/>
      <c r="I21" s="58"/>
      <c r="J21" s="56"/>
      <c r="K21" s="57"/>
      <c r="L21" s="45">
        <f t="shared" si="0"/>
        <v>0</v>
      </c>
    </row>
    <row r="22" spans="2:12" x14ac:dyDescent="0.3">
      <c r="B22" s="16">
        <v>14</v>
      </c>
      <c r="C22" s="43"/>
      <c r="D22" s="7"/>
      <c r="E22" s="58"/>
      <c r="F22" s="58"/>
      <c r="G22" s="55"/>
      <c r="H22" s="55"/>
      <c r="I22" s="58"/>
      <c r="J22" s="56"/>
      <c r="K22" s="57"/>
      <c r="L22" s="45">
        <f t="shared" si="0"/>
        <v>0</v>
      </c>
    </row>
    <row r="23" spans="2:12" x14ac:dyDescent="0.3">
      <c r="B23" s="34">
        <v>15</v>
      </c>
      <c r="C23" s="44"/>
      <c r="D23" s="7"/>
      <c r="E23" s="59"/>
      <c r="F23" s="59"/>
      <c r="G23" s="60"/>
      <c r="H23" s="60"/>
      <c r="I23" s="59"/>
      <c r="J23" s="61"/>
      <c r="K23" s="62"/>
      <c r="L23" s="46">
        <f t="shared" si="0"/>
        <v>0</v>
      </c>
    </row>
    <row r="24" spans="2:12" x14ac:dyDescent="0.3">
      <c r="B24" s="40">
        <v>16</v>
      </c>
      <c r="C24" s="44"/>
      <c r="D24" s="7"/>
      <c r="E24" s="59"/>
      <c r="F24" s="59"/>
      <c r="G24" s="60"/>
      <c r="H24" s="60"/>
      <c r="I24" s="59"/>
      <c r="J24" s="61"/>
      <c r="K24" s="62"/>
      <c r="L24" s="47">
        <f t="shared" ref="L24:L87" si="1">SUM(E24:K24)</f>
        <v>0</v>
      </c>
    </row>
    <row r="25" spans="2:12" x14ac:dyDescent="0.3">
      <c r="B25" s="40">
        <v>17</v>
      </c>
      <c r="C25" s="44"/>
      <c r="D25" s="7"/>
      <c r="E25" s="59"/>
      <c r="F25" s="59"/>
      <c r="G25" s="60"/>
      <c r="H25" s="60"/>
      <c r="I25" s="59"/>
      <c r="J25" s="61"/>
      <c r="K25" s="62"/>
      <c r="L25" s="47">
        <f t="shared" si="1"/>
        <v>0</v>
      </c>
    </row>
    <row r="26" spans="2:12" x14ac:dyDescent="0.3">
      <c r="B26" s="40">
        <v>18</v>
      </c>
      <c r="C26" s="44"/>
      <c r="D26" s="7"/>
      <c r="E26" s="59"/>
      <c r="F26" s="59"/>
      <c r="G26" s="60"/>
      <c r="H26" s="60"/>
      <c r="I26" s="59"/>
      <c r="J26" s="61"/>
      <c r="K26" s="62"/>
      <c r="L26" s="47">
        <f t="shared" si="1"/>
        <v>0</v>
      </c>
    </row>
    <row r="27" spans="2:12" x14ac:dyDescent="0.3">
      <c r="B27" s="40">
        <v>19</v>
      </c>
      <c r="C27" s="44"/>
      <c r="D27" s="7"/>
      <c r="E27" s="59"/>
      <c r="F27" s="59"/>
      <c r="G27" s="60"/>
      <c r="H27" s="60"/>
      <c r="I27" s="59"/>
      <c r="J27" s="61"/>
      <c r="K27" s="62"/>
      <c r="L27" s="47">
        <f t="shared" si="1"/>
        <v>0</v>
      </c>
    </row>
    <row r="28" spans="2:12" x14ac:dyDescent="0.3">
      <c r="B28" s="40">
        <v>20</v>
      </c>
      <c r="C28" s="44"/>
      <c r="D28" s="7"/>
      <c r="E28" s="59"/>
      <c r="F28" s="59"/>
      <c r="G28" s="60"/>
      <c r="H28" s="60"/>
      <c r="I28" s="59"/>
      <c r="J28" s="61"/>
      <c r="K28" s="62"/>
      <c r="L28" s="47">
        <f t="shared" si="1"/>
        <v>0</v>
      </c>
    </row>
    <row r="29" spans="2:12" x14ac:dyDescent="0.3">
      <c r="B29" s="40">
        <v>21</v>
      </c>
      <c r="C29" s="44"/>
      <c r="D29" s="7"/>
      <c r="E29" s="59"/>
      <c r="F29" s="59"/>
      <c r="G29" s="60"/>
      <c r="H29" s="60"/>
      <c r="I29" s="59"/>
      <c r="J29" s="61"/>
      <c r="K29" s="62"/>
      <c r="L29" s="47">
        <f t="shared" si="1"/>
        <v>0</v>
      </c>
    </row>
    <row r="30" spans="2:12" x14ac:dyDescent="0.3">
      <c r="B30" s="40">
        <v>22</v>
      </c>
      <c r="C30" s="44"/>
      <c r="D30" s="7"/>
      <c r="E30" s="59"/>
      <c r="F30" s="59"/>
      <c r="G30" s="60"/>
      <c r="H30" s="60"/>
      <c r="I30" s="59"/>
      <c r="J30" s="61"/>
      <c r="K30" s="62"/>
      <c r="L30" s="47">
        <f t="shared" si="1"/>
        <v>0</v>
      </c>
    </row>
    <row r="31" spans="2:12" x14ac:dyDescent="0.3">
      <c r="B31" s="40">
        <v>23</v>
      </c>
      <c r="C31" s="44"/>
      <c r="D31" s="7"/>
      <c r="E31" s="59"/>
      <c r="F31" s="59"/>
      <c r="G31" s="60"/>
      <c r="H31" s="60"/>
      <c r="I31" s="59"/>
      <c r="J31" s="61"/>
      <c r="K31" s="62"/>
      <c r="L31" s="47">
        <f t="shared" si="1"/>
        <v>0</v>
      </c>
    </row>
    <row r="32" spans="2:12" x14ac:dyDescent="0.3">
      <c r="B32" s="40">
        <v>24</v>
      </c>
      <c r="C32" s="44"/>
      <c r="D32" s="7"/>
      <c r="E32" s="59"/>
      <c r="F32" s="59"/>
      <c r="G32" s="60"/>
      <c r="H32" s="60"/>
      <c r="I32" s="59"/>
      <c r="J32" s="61"/>
      <c r="K32" s="62"/>
      <c r="L32" s="47">
        <f t="shared" si="1"/>
        <v>0</v>
      </c>
    </row>
    <row r="33" spans="2:12" x14ac:dyDescent="0.3">
      <c r="B33" s="40">
        <v>25</v>
      </c>
      <c r="C33" s="44"/>
      <c r="D33" s="7"/>
      <c r="E33" s="59"/>
      <c r="F33" s="59"/>
      <c r="G33" s="60"/>
      <c r="H33" s="60"/>
      <c r="I33" s="59"/>
      <c r="J33" s="61"/>
      <c r="K33" s="62"/>
      <c r="L33" s="47">
        <f t="shared" si="1"/>
        <v>0</v>
      </c>
    </row>
    <row r="34" spans="2:12" x14ac:dyDescent="0.3">
      <c r="B34" s="40">
        <v>26</v>
      </c>
      <c r="C34" s="44"/>
      <c r="D34" s="7"/>
      <c r="E34" s="59"/>
      <c r="F34" s="59"/>
      <c r="G34" s="60"/>
      <c r="H34" s="60"/>
      <c r="I34" s="59"/>
      <c r="J34" s="61"/>
      <c r="K34" s="62"/>
      <c r="L34" s="47">
        <f t="shared" si="1"/>
        <v>0</v>
      </c>
    </row>
    <row r="35" spans="2:12" x14ac:dyDescent="0.3">
      <c r="B35" s="40">
        <v>27</v>
      </c>
      <c r="C35" s="44"/>
      <c r="D35" s="7"/>
      <c r="E35" s="59"/>
      <c r="F35" s="59"/>
      <c r="G35" s="60"/>
      <c r="H35" s="60"/>
      <c r="I35" s="59"/>
      <c r="J35" s="61"/>
      <c r="K35" s="62"/>
      <c r="L35" s="47">
        <f t="shared" si="1"/>
        <v>0</v>
      </c>
    </row>
    <row r="36" spans="2:12" x14ac:dyDescent="0.3">
      <c r="B36" s="40">
        <v>28</v>
      </c>
      <c r="C36" s="44"/>
      <c r="D36" s="7"/>
      <c r="E36" s="59"/>
      <c r="F36" s="59"/>
      <c r="G36" s="60"/>
      <c r="H36" s="60"/>
      <c r="I36" s="59"/>
      <c r="J36" s="61"/>
      <c r="K36" s="62"/>
      <c r="L36" s="47">
        <f t="shared" si="1"/>
        <v>0</v>
      </c>
    </row>
    <row r="37" spans="2:12" x14ac:dyDescent="0.3">
      <c r="B37" s="40">
        <v>29</v>
      </c>
      <c r="C37" s="44"/>
      <c r="D37" s="7"/>
      <c r="E37" s="59"/>
      <c r="F37" s="59"/>
      <c r="G37" s="60"/>
      <c r="H37" s="60"/>
      <c r="I37" s="59"/>
      <c r="J37" s="61"/>
      <c r="K37" s="62"/>
      <c r="L37" s="47">
        <f t="shared" si="1"/>
        <v>0</v>
      </c>
    </row>
    <row r="38" spans="2:12" x14ac:dyDescent="0.3">
      <c r="B38" s="40">
        <v>30</v>
      </c>
      <c r="C38" s="44"/>
      <c r="D38" s="7"/>
      <c r="E38" s="59"/>
      <c r="F38" s="59"/>
      <c r="G38" s="60"/>
      <c r="H38" s="60"/>
      <c r="I38" s="59"/>
      <c r="J38" s="61"/>
      <c r="K38" s="62"/>
      <c r="L38" s="47">
        <f t="shared" si="1"/>
        <v>0</v>
      </c>
    </row>
    <row r="39" spans="2:12" x14ac:dyDescent="0.3">
      <c r="B39" s="40">
        <v>31</v>
      </c>
      <c r="C39" s="44"/>
      <c r="D39" s="7"/>
      <c r="E39" s="59"/>
      <c r="F39" s="59"/>
      <c r="G39" s="60"/>
      <c r="H39" s="60"/>
      <c r="I39" s="59"/>
      <c r="J39" s="61"/>
      <c r="K39" s="62"/>
      <c r="L39" s="47">
        <f t="shared" si="1"/>
        <v>0</v>
      </c>
    </row>
    <row r="40" spans="2:12" x14ac:dyDescent="0.3">
      <c r="B40" s="40">
        <v>32</v>
      </c>
      <c r="C40" s="44"/>
      <c r="D40" s="7"/>
      <c r="E40" s="59"/>
      <c r="F40" s="59"/>
      <c r="G40" s="60"/>
      <c r="H40" s="60"/>
      <c r="I40" s="59"/>
      <c r="J40" s="61"/>
      <c r="K40" s="62"/>
      <c r="L40" s="47">
        <f t="shared" si="1"/>
        <v>0</v>
      </c>
    </row>
    <row r="41" spans="2:12" x14ac:dyDescent="0.3">
      <c r="B41" s="40">
        <v>33</v>
      </c>
      <c r="C41" s="44"/>
      <c r="D41" s="7"/>
      <c r="E41" s="59"/>
      <c r="F41" s="59"/>
      <c r="G41" s="60"/>
      <c r="H41" s="60"/>
      <c r="I41" s="59"/>
      <c r="J41" s="61"/>
      <c r="K41" s="62"/>
      <c r="L41" s="47">
        <f t="shared" si="1"/>
        <v>0</v>
      </c>
    </row>
    <row r="42" spans="2:12" x14ac:dyDescent="0.3">
      <c r="B42" s="40">
        <v>34</v>
      </c>
      <c r="C42" s="44"/>
      <c r="D42" s="7"/>
      <c r="E42" s="59"/>
      <c r="F42" s="59"/>
      <c r="G42" s="60"/>
      <c r="H42" s="60"/>
      <c r="I42" s="59"/>
      <c r="J42" s="61"/>
      <c r="K42" s="62"/>
      <c r="L42" s="47">
        <f t="shared" si="1"/>
        <v>0</v>
      </c>
    </row>
    <row r="43" spans="2:12" x14ac:dyDescent="0.3">
      <c r="B43" s="40">
        <v>35</v>
      </c>
      <c r="C43" s="44"/>
      <c r="D43" s="7"/>
      <c r="E43" s="59"/>
      <c r="F43" s="59"/>
      <c r="G43" s="60"/>
      <c r="H43" s="60"/>
      <c r="I43" s="59"/>
      <c r="J43" s="61"/>
      <c r="K43" s="62"/>
      <c r="L43" s="47">
        <f t="shared" si="1"/>
        <v>0</v>
      </c>
    </row>
    <row r="44" spans="2:12" x14ac:dyDescent="0.3">
      <c r="B44" s="40">
        <v>36</v>
      </c>
      <c r="C44" s="44"/>
      <c r="D44" s="7"/>
      <c r="E44" s="59"/>
      <c r="F44" s="59"/>
      <c r="G44" s="60"/>
      <c r="H44" s="60"/>
      <c r="I44" s="59"/>
      <c r="J44" s="61"/>
      <c r="K44" s="62"/>
      <c r="L44" s="47">
        <f t="shared" si="1"/>
        <v>0</v>
      </c>
    </row>
    <row r="45" spans="2:12" x14ac:dyDescent="0.3">
      <c r="B45" s="40">
        <v>37</v>
      </c>
      <c r="C45" s="44"/>
      <c r="D45" s="7"/>
      <c r="E45" s="59"/>
      <c r="F45" s="59"/>
      <c r="G45" s="60"/>
      <c r="H45" s="60"/>
      <c r="I45" s="59"/>
      <c r="J45" s="61"/>
      <c r="K45" s="62"/>
      <c r="L45" s="47">
        <f t="shared" si="1"/>
        <v>0</v>
      </c>
    </row>
    <row r="46" spans="2:12" x14ac:dyDescent="0.3">
      <c r="B46" s="40">
        <v>38</v>
      </c>
      <c r="C46" s="44"/>
      <c r="D46" s="7"/>
      <c r="E46" s="59"/>
      <c r="F46" s="59"/>
      <c r="G46" s="60"/>
      <c r="H46" s="60"/>
      <c r="I46" s="59"/>
      <c r="J46" s="61"/>
      <c r="K46" s="62"/>
      <c r="L46" s="47">
        <f t="shared" si="1"/>
        <v>0</v>
      </c>
    </row>
    <row r="47" spans="2:12" x14ac:dyDescent="0.3">
      <c r="B47" s="40">
        <v>39</v>
      </c>
      <c r="C47" s="44"/>
      <c r="D47" s="7"/>
      <c r="E47" s="59"/>
      <c r="F47" s="59"/>
      <c r="G47" s="60"/>
      <c r="H47" s="60"/>
      <c r="I47" s="59"/>
      <c r="J47" s="61"/>
      <c r="K47" s="62"/>
      <c r="L47" s="47">
        <f t="shared" si="1"/>
        <v>0</v>
      </c>
    </row>
    <row r="48" spans="2:12" x14ac:dyDescent="0.3">
      <c r="B48" s="40">
        <v>40</v>
      </c>
      <c r="C48" s="44"/>
      <c r="D48" s="7"/>
      <c r="E48" s="59"/>
      <c r="F48" s="59"/>
      <c r="G48" s="60"/>
      <c r="H48" s="60"/>
      <c r="I48" s="59"/>
      <c r="J48" s="61"/>
      <c r="K48" s="62"/>
      <c r="L48" s="47">
        <f t="shared" si="1"/>
        <v>0</v>
      </c>
    </row>
    <row r="49" spans="2:12" x14ac:dyDescent="0.3">
      <c r="B49" s="40">
        <f>B48+1</f>
        <v>41</v>
      </c>
      <c r="C49" s="44"/>
      <c r="D49" s="12"/>
      <c r="E49" s="59"/>
      <c r="F49" s="59"/>
      <c r="G49" s="60"/>
      <c r="H49" s="60"/>
      <c r="I49" s="59"/>
      <c r="J49" s="61"/>
      <c r="K49" s="62"/>
      <c r="L49" s="47">
        <f t="shared" si="1"/>
        <v>0</v>
      </c>
    </row>
    <row r="50" spans="2:12" x14ac:dyDescent="0.3">
      <c r="B50" s="40">
        <f t="shared" ref="B50:B113" si="2">B49+1</f>
        <v>42</v>
      </c>
      <c r="C50" s="44"/>
      <c r="D50" s="12"/>
      <c r="E50" s="59"/>
      <c r="F50" s="59"/>
      <c r="G50" s="60"/>
      <c r="H50" s="60"/>
      <c r="I50" s="59"/>
      <c r="J50" s="61"/>
      <c r="K50" s="62"/>
      <c r="L50" s="47">
        <f t="shared" si="1"/>
        <v>0</v>
      </c>
    </row>
    <row r="51" spans="2:12" x14ac:dyDescent="0.3">
      <c r="B51" s="40">
        <f t="shared" si="2"/>
        <v>43</v>
      </c>
      <c r="C51" s="44"/>
      <c r="D51" s="12"/>
      <c r="E51" s="59"/>
      <c r="F51" s="59"/>
      <c r="G51" s="60"/>
      <c r="H51" s="60"/>
      <c r="I51" s="59"/>
      <c r="J51" s="61"/>
      <c r="K51" s="62"/>
      <c r="L51" s="47">
        <f t="shared" si="1"/>
        <v>0</v>
      </c>
    </row>
    <row r="52" spans="2:12" x14ac:dyDescent="0.3">
      <c r="B52" s="40">
        <f t="shared" si="2"/>
        <v>44</v>
      </c>
      <c r="C52" s="44"/>
      <c r="D52" s="12"/>
      <c r="E52" s="59"/>
      <c r="F52" s="59"/>
      <c r="G52" s="60"/>
      <c r="H52" s="60"/>
      <c r="I52" s="59"/>
      <c r="J52" s="61"/>
      <c r="K52" s="62"/>
      <c r="L52" s="47">
        <f t="shared" si="1"/>
        <v>0</v>
      </c>
    </row>
    <row r="53" spans="2:12" x14ac:dyDescent="0.3">
      <c r="B53" s="40">
        <f t="shared" si="2"/>
        <v>45</v>
      </c>
      <c r="C53" s="44"/>
      <c r="D53" s="12"/>
      <c r="E53" s="59"/>
      <c r="F53" s="59"/>
      <c r="G53" s="60"/>
      <c r="H53" s="60"/>
      <c r="I53" s="59"/>
      <c r="J53" s="61"/>
      <c r="K53" s="62"/>
      <c r="L53" s="47">
        <f t="shared" si="1"/>
        <v>0</v>
      </c>
    </row>
    <row r="54" spans="2:12" x14ac:dyDescent="0.3">
      <c r="B54" s="40">
        <f t="shared" si="2"/>
        <v>46</v>
      </c>
      <c r="C54" s="44"/>
      <c r="D54" s="12"/>
      <c r="E54" s="59"/>
      <c r="F54" s="59"/>
      <c r="G54" s="60"/>
      <c r="H54" s="60"/>
      <c r="I54" s="59"/>
      <c r="J54" s="61"/>
      <c r="K54" s="62"/>
      <c r="L54" s="47">
        <f t="shared" si="1"/>
        <v>0</v>
      </c>
    </row>
    <row r="55" spans="2:12" x14ac:dyDescent="0.3">
      <c r="B55" s="40">
        <f t="shared" si="2"/>
        <v>47</v>
      </c>
      <c r="C55" s="44"/>
      <c r="D55" s="12"/>
      <c r="E55" s="59"/>
      <c r="F55" s="59"/>
      <c r="G55" s="60"/>
      <c r="H55" s="60"/>
      <c r="I55" s="59"/>
      <c r="J55" s="61"/>
      <c r="K55" s="62"/>
      <c r="L55" s="47">
        <f t="shared" si="1"/>
        <v>0</v>
      </c>
    </row>
    <row r="56" spans="2:12" x14ac:dyDescent="0.3">
      <c r="B56" s="40">
        <f t="shared" si="2"/>
        <v>48</v>
      </c>
      <c r="C56" s="44"/>
      <c r="D56" s="12"/>
      <c r="E56" s="59"/>
      <c r="F56" s="59"/>
      <c r="G56" s="60"/>
      <c r="H56" s="60"/>
      <c r="I56" s="59"/>
      <c r="J56" s="61"/>
      <c r="K56" s="62"/>
      <c r="L56" s="47">
        <f t="shared" si="1"/>
        <v>0</v>
      </c>
    </row>
    <row r="57" spans="2:12" x14ac:dyDescent="0.3">
      <c r="B57" s="40">
        <f t="shared" si="2"/>
        <v>49</v>
      </c>
      <c r="C57" s="44"/>
      <c r="D57" s="12"/>
      <c r="E57" s="59"/>
      <c r="F57" s="59"/>
      <c r="G57" s="60"/>
      <c r="H57" s="60"/>
      <c r="I57" s="59"/>
      <c r="J57" s="61"/>
      <c r="K57" s="62"/>
      <c r="L57" s="47">
        <f t="shared" si="1"/>
        <v>0</v>
      </c>
    </row>
    <row r="58" spans="2:12" x14ac:dyDescent="0.3">
      <c r="B58" s="40">
        <f t="shared" si="2"/>
        <v>50</v>
      </c>
      <c r="C58" s="44"/>
      <c r="D58" s="12"/>
      <c r="E58" s="59"/>
      <c r="F58" s="59"/>
      <c r="G58" s="60"/>
      <c r="H58" s="60"/>
      <c r="I58" s="59"/>
      <c r="J58" s="61"/>
      <c r="K58" s="62"/>
      <c r="L58" s="47">
        <f t="shared" si="1"/>
        <v>0</v>
      </c>
    </row>
    <row r="59" spans="2:12" x14ac:dyDescent="0.3">
      <c r="B59" s="40">
        <f t="shared" si="2"/>
        <v>51</v>
      </c>
      <c r="C59" s="44"/>
      <c r="D59" s="12"/>
      <c r="E59" s="59"/>
      <c r="F59" s="59"/>
      <c r="G59" s="60"/>
      <c r="H59" s="60"/>
      <c r="I59" s="59"/>
      <c r="J59" s="61"/>
      <c r="K59" s="62"/>
      <c r="L59" s="47">
        <f t="shared" si="1"/>
        <v>0</v>
      </c>
    </row>
    <row r="60" spans="2:12" x14ac:dyDescent="0.3">
      <c r="B60" s="40">
        <f t="shared" si="2"/>
        <v>52</v>
      </c>
      <c r="C60" s="44"/>
      <c r="D60" s="12"/>
      <c r="E60" s="59"/>
      <c r="F60" s="59"/>
      <c r="G60" s="60"/>
      <c r="H60" s="60"/>
      <c r="I60" s="59"/>
      <c r="J60" s="61"/>
      <c r="K60" s="62"/>
      <c r="L60" s="47">
        <f t="shared" si="1"/>
        <v>0</v>
      </c>
    </row>
    <row r="61" spans="2:12" x14ac:dyDescent="0.3">
      <c r="B61" s="40">
        <f t="shared" si="2"/>
        <v>53</v>
      </c>
      <c r="C61" s="44"/>
      <c r="D61" s="12"/>
      <c r="E61" s="59"/>
      <c r="F61" s="59"/>
      <c r="G61" s="60"/>
      <c r="H61" s="60"/>
      <c r="I61" s="59"/>
      <c r="J61" s="61"/>
      <c r="K61" s="62"/>
      <c r="L61" s="47">
        <f t="shared" si="1"/>
        <v>0</v>
      </c>
    </row>
    <row r="62" spans="2:12" x14ac:dyDescent="0.3">
      <c r="B62" s="40">
        <f t="shared" si="2"/>
        <v>54</v>
      </c>
      <c r="C62" s="44"/>
      <c r="D62" s="12"/>
      <c r="E62" s="59"/>
      <c r="F62" s="59"/>
      <c r="G62" s="60"/>
      <c r="H62" s="60"/>
      <c r="I62" s="59"/>
      <c r="J62" s="61"/>
      <c r="K62" s="62"/>
      <c r="L62" s="47">
        <f t="shared" si="1"/>
        <v>0</v>
      </c>
    </row>
    <row r="63" spans="2:12" x14ac:dyDescent="0.3">
      <c r="B63" s="40">
        <f t="shared" si="2"/>
        <v>55</v>
      </c>
      <c r="C63" s="44"/>
      <c r="D63" s="12"/>
      <c r="E63" s="59"/>
      <c r="F63" s="59"/>
      <c r="G63" s="60"/>
      <c r="H63" s="60"/>
      <c r="I63" s="59"/>
      <c r="J63" s="61"/>
      <c r="K63" s="62"/>
      <c r="L63" s="47">
        <f t="shared" si="1"/>
        <v>0</v>
      </c>
    </row>
    <row r="64" spans="2:12" x14ac:dyDescent="0.3">
      <c r="B64" s="40">
        <f t="shared" si="2"/>
        <v>56</v>
      </c>
      <c r="C64" s="44"/>
      <c r="D64" s="12"/>
      <c r="E64" s="59"/>
      <c r="F64" s="59"/>
      <c r="G64" s="60"/>
      <c r="H64" s="60"/>
      <c r="I64" s="59"/>
      <c r="J64" s="61"/>
      <c r="K64" s="62"/>
      <c r="L64" s="47">
        <f t="shared" si="1"/>
        <v>0</v>
      </c>
    </row>
    <row r="65" spans="2:12" x14ac:dyDescent="0.3">
      <c r="B65" s="40">
        <f t="shared" si="2"/>
        <v>57</v>
      </c>
      <c r="C65" s="44"/>
      <c r="D65" s="12"/>
      <c r="E65" s="59"/>
      <c r="F65" s="59"/>
      <c r="G65" s="60"/>
      <c r="H65" s="60"/>
      <c r="I65" s="59"/>
      <c r="J65" s="61"/>
      <c r="K65" s="62"/>
      <c r="L65" s="47">
        <f t="shared" si="1"/>
        <v>0</v>
      </c>
    </row>
    <row r="66" spans="2:12" x14ac:dyDescent="0.3">
      <c r="B66" s="40">
        <f t="shared" si="2"/>
        <v>58</v>
      </c>
      <c r="C66" s="44"/>
      <c r="D66" s="12"/>
      <c r="E66" s="59"/>
      <c r="F66" s="59"/>
      <c r="G66" s="60"/>
      <c r="H66" s="60"/>
      <c r="I66" s="59"/>
      <c r="J66" s="61"/>
      <c r="K66" s="62"/>
      <c r="L66" s="47">
        <f t="shared" si="1"/>
        <v>0</v>
      </c>
    </row>
    <row r="67" spans="2:12" x14ac:dyDescent="0.3">
      <c r="B67" s="40">
        <f t="shared" si="2"/>
        <v>59</v>
      </c>
      <c r="C67" s="44"/>
      <c r="D67" s="12"/>
      <c r="E67" s="59"/>
      <c r="F67" s="59"/>
      <c r="G67" s="60"/>
      <c r="H67" s="60"/>
      <c r="I67" s="59"/>
      <c r="J67" s="61"/>
      <c r="K67" s="62"/>
      <c r="L67" s="47">
        <f t="shared" si="1"/>
        <v>0</v>
      </c>
    </row>
    <row r="68" spans="2:12" x14ac:dyDescent="0.3">
      <c r="B68" s="40">
        <f t="shared" si="2"/>
        <v>60</v>
      </c>
      <c r="C68" s="44"/>
      <c r="D68" s="12"/>
      <c r="E68" s="59"/>
      <c r="F68" s="59"/>
      <c r="G68" s="60"/>
      <c r="H68" s="60"/>
      <c r="I68" s="59"/>
      <c r="J68" s="61"/>
      <c r="K68" s="62"/>
      <c r="L68" s="47">
        <f t="shared" si="1"/>
        <v>0</v>
      </c>
    </row>
    <row r="69" spans="2:12" x14ac:dyDescent="0.3">
      <c r="B69" s="40">
        <f t="shared" si="2"/>
        <v>61</v>
      </c>
      <c r="C69" s="44"/>
      <c r="D69" s="12"/>
      <c r="E69" s="59"/>
      <c r="F69" s="59"/>
      <c r="G69" s="60"/>
      <c r="H69" s="60"/>
      <c r="I69" s="59"/>
      <c r="J69" s="61"/>
      <c r="K69" s="62"/>
      <c r="L69" s="47">
        <f t="shared" si="1"/>
        <v>0</v>
      </c>
    </row>
    <row r="70" spans="2:12" x14ac:dyDescent="0.3">
      <c r="B70" s="40">
        <f t="shared" si="2"/>
        <v>62</v>
      </c>
      <c r="C70" s="44"/>
      <c r="D70" s="12"/>
      <c r="E70" s="59"/>
      <c r="F70" s="59"/>
      <c r="G70" s="60"/>
      <c r="H70" s="60"/>
      <c r="I70" s="59"/>
      <c r="J70" s="61"/>
      <c r="K70" s="62"/>
      <c r="L70" s="47">
        <f t="shared" si="1"/>
        <v>0</v>
      </c>
    </row>
    <row r="71" spans="2:12" x14ac:dyDescent="0.3">
      <c r="B71" s="40">
        <f t="shared" si="2"/>
        <v>63</v>
      </c>
      <c r="C71" s="44"/>
      <c r="D71" s="12"/>
      <c r="E71" s="59"/>
      <c r="F71" s="59"/>
      <c r="G71" s="60"/>
      <c r="H71" s="60"/>
      <c r="I71" s="59"/>
      <c r="J71" s="61"/>
      <c r="K71" s="62"/>
      <c r="L71" s="47">
        <f t="shared" si="1"/>
        <v>0</v>
      </c>
    </row>
    <row r="72" spans="2:12" x14ac:dyDescent="0.3">
      <c r="B72" s="40">
        <f t="shared" si="2"/>
        <v>64</v>
      </c>
      <c r="C72" s="44"/>
      <c r="D72" s="12"/>
      <c r="E72" s="59"/>
      <c r="F72" s="59"/>
      <c r="G72" s="60"/>
      <c r="H72" s="60"/>
      <c r="I72" s="59"/>
      <c r="J72" s="61"/>
      <c r="K72" s="62"/>
      <c r="L72" s="47">
        <f t="shared" si="1"/>
        <v>0</v>
      </c>
    </row>
    <row r="73" spans="2:12" x14ac:dyDescent="0.3">
      <c r="B73" s="40">
        <f t="shared" si="2"/>
        <v>65</v>
      </c>
      <c r="C73" s="44"/>
      <c r="D73" s="12"/>
      <c r="E73" s="59"/>
      <c r="F73" s="59"/>
      <c r="G73" s="60"/>
      <c r="H73" s="60"/>
      <c r="I73" s="59"/>
      <c r="J73" s="61"/>
      <c r="K73" s="62"/>
      <c r="L73" s="47">
        <f t="shared" si="1"/>
        <v>0</v>
      </c>
    </row>
    <row r="74" spans="2:12" x14ac:dyDescent="0.3">
      <c r="B74" s="40">
        <f t="shared" si="2"/>
        <v>66</v>
      </c>
      <c r="C74" s="44"/>
      <c r="D74" s="12"/>
      <c r="E74" s="59"/>
      <c r="F74" s="59"/>
      <c r="G74" s="60"/>
      <c r="H74" s="60"/>
      <c r="I74" s="59"/>
      <c r="J74" s="61"/>
      <c r="K74" s="62"/>
      <c r="L74" s="47">
        <f t="shared" si="1"/>
        <v>0</v>
      </c>
    </row>
    <row r="75" spans="2:12" x14ac:dyDescent="0.3">
      <c r="B75" s="40">
        <f t="shared" si="2"/>
        <v>67</v>
      </c>
      <c r="C75" s="44"/>
      <c r="D75" s="12"/>
      <c r="E75" s="59"/>
      <c r="F75" s="59"/>
      <c r="G75" s="60"/>
      <c r="H75" s="60"/>
      <c r="I75" s="59"/>
      <c r="J75" s="61"/>
      <c r="K75" s="62"/>
      <c r="L75" s="47">
        <f t="shared" si="1"/>
        <v>0</v>
      </c>
    </row>
    <row r="76" spans="2:12" x14ac:dyDescent="0.3">
      <c r="B76" s="40">
        <f t="shared" si="2"/>
        <v>68</v>
      </c>
      <c r="C76" s="44"/>
      <c r="D76" s="12"/>
      <c r="E76" s="59"/>
      <c r="F76" s="59"/>
      <c r="G76" s="60"/>
      <c r="H76" s="60"/>
      <c r="I76" s="59"/>
      <c r="J76" s="61"/>
      <c r="K76" s="62"/>
      <c r="L76" s="47">
        <f t="shared" si="1"/>
        <v>0</v>
      </c>
    </row>
    <row r="77" spans="2:12" x14ac:dyDescent="0.3">
      <c r="B77" s="40">
        <f t="shared" si="2"/>
        <v>69</v>
      </c>
      <c r="C77" s="44"/>
      <c r="D77" s="12"/>
      <c r="E77" s="59"/>
      <c r="F77" s="59"/>
      <c r="G77" s="60"/>
      <c r="H77" s="60"/>
      <c r="I77" s="59"/>
      <c r="J77" s="61"/>
      <c r="K77" s="62"/>
      <c r="L77" s="47">
        <f t="shared" si="1"/>
        <v>0</v>
      </c>
    </row>
    <row r="78" spans="2:12" x14ac:dyDescent="0.3">
      <c r="B78" s="40">
        <f t="shared" si="2"/>
        <v>70</v>
      </c>
      <c r="C78" s="44"/>
      <c r="D78" s="12"/>
      <c r="E78" s="59"/>
      <c r="F78" s="59"/>
      <c r="G78" s="60"/>
      <c r="H78" s="60"/>
      <c r="I78" s="59"/>
      <c r="J78" s="61"/>
      <c r="K78" s="62"/>
      <c r="L78" s="47">
        <f t="shared" si="1"/>
        <v>0</v>
      </c>
    </row>
    <row r="79" spans="2:12" x14ac:dyDescent="0.3">
      <c r="B79" s="40">
        <f t="shared" si="2"/>
        <v>71</v>
      </c>
      <c r="C79" s="44"/>
      <c r="D79" s="12"/>
      <c r="E79" s="59"/>
      <c r="F79" s="59"/>
      <c r="G79" s="60"/>
      <c r="H79" s="60"/>
      <c r="I79" s="59"/>
      <c r="J79" s="61"/>
      <c r="K79" s="62"/>
      <c r="L79" s="47">
        <f t="shared" si="1"/>
        <v>0</v>
      </c>
    </row>
    <row r="80" spans="2:12" x14ac:dyDescent="0.3">
      <c r="B80" s="40">
        <f t="shared" si="2"/>
        <v>72</v>
      </c>
      <c r="C80" s="44"/>
      <c r="D80" s="12"/>
      <c r="E80" s="59"/>
      <c r="F80" s="59"/>
      <c r="G80" s="60"/>
      <c r="H80" s="60"/>
      <c r="I80" s="59"/>
      <c r="J80" s="61"/>
      <c r="K80" s="62"/>
      <c r="L80" s="47">
        <f t="shared" si="1"/>
        <v>0</v>
      </c>
    </row>
    <row r="81" spans="2:12" x14ac:dyDescent="0.3">
      <c r="B81" s="40">
        <f t="shared" si="2"/>
        <v>73</v>
      </c>
      <c r="C81" s="44"/>
      <c r="D81" s="12"/>
      <c r="E81" s="59"/>
      <c r="F81" s="59"/>
      <c r="G81" s="60"/>
      <c r="H81" s="60"/>
      <c r="I81" s="59"/>
      <c r="J81" s="61"/>
      <c r="K81" s="62"/>
      <c r="L81" s="47">
        <f t="shared" si="1"/>
        <v>0</v>
      </c>
    </row>
    <row r="82" spans="2:12" x14ac:dyDescent="0.3">
      <c r="B82" s="40">
        <f t="shared" si="2"/>
        <v>74</v>
      </c>
      <c r="C82" s="44"/>
      <c r="D82" s="12"/>
      <c r="E82" s="59"/>
      <c r="F82" s="59"/>
      <c r="G82" s="60"/>
      <c r="H82" s="60"/>
      <c r="I82" s="59"/>
      <c r="J82" s="61"/>
      <c r="K82" s="62"/>
      <c r="L82" s="47">
        <f t="shared" si="1"/>
        <v>0</v>
      </c>
    </row>
    <row r="83" spans="2:12" x14ac:dyDescent="0.3">
      <c r="B83" s="40">
        <f t="shared" si="2"/>
        <v>75</v>
      </c>
      <c r="C83" s="44"/>
      <c r="D83" s="12"/>
      <c r="E83" s="59"/>
      <c r="F83" s="59"/>
      <c r="G83" s="60"/>
      <c r="H83" s="60"/>
      <c r="I83" s="59"/>
      <c r="J83" s="61"/>
      <c r="K83" s="62"/>
      <c r="L83" s="47">
        <f t="shared" si="1"/>
        <v>0</v>
      </c>
    </row>
    <row r="84" spans="2:12" x14ac:dyDescent="0.3">
      <c r="B84" s="40">
        <f t="shared" si="2"/>
        <v>76</v>
      </c>
      <c r="C84" s="44"/>
      <c r="D84" s="12"/>
      <c r="E84" s="59"/>
      <c r="F84" s="59"/>
      <c r="G84" s="60"/>
      <c r="H84" s="60"/>
      <c r="I84" s="59"/>
      <c r="J84" s="61"/>
      <c r="K84" s="62"/>
      <c r="L84" s="47">
        <f t="shared" si="1"/>
        <v>0</v>
      </c>
    </row>
    <row r="85" spans="2:12" x14ac:dyDescent="0.3">
      <c r="B85" s="40">
        <f t="shared" si="2"/>
        <v>77</v>
      </c>
      <c r="C85" s="44"/>
      <c r="D85" s="12"/>
      <c r="E85" s="59"/>
      <c r="F85" s="59"/>
      <c r="G85" s="60"/>
      <c r="H85" s="60"/>
      <c r="I85" s="59"/>
      <c r="J85" s="61"/>
      <c r="K85" s="62"/>
      <c r="L85" s="47">
        <f t="shared" si="1"/>
        <v>0</v>
      </c>
    </row>
    <row r="86" spans="2:12" x14ac:dyDescent="0.3">
      <c r="B86" s="40">
        <f t="shared" si="2"/>
        <v>78</v>
      </c>
      <c r="C86" s="44"/>
      <c r="D86" s="12"/>
      <c r="E86" s="59"/>
      <c r="F86" s="59"/>
      <c r="G86" s="60"/>
      <c r="H86" s="60"/>
      <c r="I86" s="59"/>
      <c r="J86" s="61"/>
      <c r="K86" s="62"/>
      <c r="L86" s="47">
        <f t="shared" si="1"/>
        <v>0</v>
      </c>
    </row>
    <row r="87" spans="2:12" x14ac:dyDescent="0.3">
      <c r="B87" s="40">
        <f t="shared" si="2"/>
        <v>79</v>
      </c>
      <c r="C87" s="44"/>
      <c r="D87" s="12"/>
      <c r="E87" s="59"/>
      <c r="F87" s="59"/>
      <c r="G87" s="60"/>
      <c r="H87" s="60"/>
      <c r="I87" s="59"/>
      <c r="J87" s="61"/>
      <c r="K87" s="62"/>
      <c r="L87" s="47">
        <f t="shared" si="1"/>
        <v>0</v>
      </c>
    </row>
    <row r="88" spans="2:12" x14ac:dyDescent="0.3">
      <c r="B88" s="40">
        <f t="shared" si="2"/>
        <v>80</v>
      </c>
      <c r="C88" s="44"/>
      <c r="D88" s="12"/>
      <c r="E88" s="59"/>
      <c r="F88" s="59"/>
      <c r="G88" s="60"/>
      <c r="H88" s="60"/>
      <c r="I88" s="59"/>
      <c r="J88" s="61"/>
      <c r="K88" s="62"/>
      <c r="L88" s="47">
        <f t="shared" ref="L88:L151" si="3">SUM(E88:K88)</f>
        <v>0</v>
      </c>
    </row>
    <row r="89" spans="2:12" x14ac:dyDescent="0.3">
      <c r="B89" s="40">
        <f t="shared" si="2"/>
        <v>81</v>
      </c>
      <c r="C89" s="44"/>
      <c r="D89" s="12"/>
      <c r="E89" s="59"/>
      <c r="F89" s="59"/>
      <c r="G89" s="60"/>
      <c r="H89" s="60"/>
      <c r="I89" s="59"/>
      <c r="J89" s="61"/>
      <c r="K89" s="62"/>
      <c r="L89" s="47">
        <f t="shared" si="3"/>
        <v>0</v>
      </c>
    </row>
    <row r="90" spans="2:12" x14ac:dyDescent="0.3">
      <c r="B90" s="40">
        <f t="shared" si="2"/>
        <v>82</v>
      </c>
      <c r="C90" s="44"/>
      <c r="D90" s="12"/>
      <c r="E90" s="59"/>
      <c r="F90" s="59"/>
      <c r="G90" s="60"/>
      <c r="H90" s="60"/>
      <c r="I90" s="59"/>
      <c r="J90" s="61"/>
      <c r="K90" s="62"/>
      <c r="L90" s="47">
        <f t="shared" si="3"/>
        <v>0</v>
      </c>
    </row>
    <row r="91" spans="2:12" x14ac:dyDescent="0.3">
      <c r="B91" s="40">
        <f t="shared" si="2"/>
        <v>83</v>
      </c>
      <c r="C91" s="44"/>
      <c r="D91" s="12"/>
      <c r="E91" s="59"/>
      <c r="F91" s="59"/>
      <c r="G91" s="60"/>
      <c r="H91" s="60"/>
      <c r="I91" s="59"/>
      <c r="J91" s="61"/>
      <c r="K91" s="62"/>
      <c r="L91" s="47">
        <f t="shared" si="3"/>
        <v>0</v>
      </c>
    </row>
    <row r="92" spans="2:12" x14ac:dyDescent="0.3">
      <c r="B92" s="40">
        <f t="shared" si="2"/>
        <v>84</v>
      </c>
      <c r="C92" s="44"/>
      <c r="D92" s="12"/>
      <c r="E92" s="59"/>
      <c r="F92" s="59"/>
      <c r="G92" s="60"/>
      <c r="H92" s="60"/>
      <c r="I92" s="59"/>
      <c r="J92" s="61"/>
      <c r="K92" s="62"/>
      <c r="L92" s="47">
        <f t="shared" si="3"/>
        <v>0</v>
      </c>
    </row>
    <row r="93" spans="2:12" x14ac:dyDescent="0.3">
      <c r="B93" s="40">
        <f t="shared" si="2"/>
        <v>85</v>
      </c>
      <c r="C93" s="44"/>
      <c r="D93" s="12"/>
      <c r="E93" s="59"/>
      <c r="F93" s="59"/>
      <c r="G93" s="60"/>
      <c r="H93" s="60"/>
      <c r="I93" s="59"/>
      <c r="J93" s="61"/>
      <c r="K93" s="62"/>
      <c r="L93" s="47">
        <f t="shared" si="3"/>
        <v>0</v>
      </c>
    </row>
    <row r="94" spans="2:12" x14ac:dyDescent="0.3">
      <c r="B94" s="40">
        <f t="shared" si="2"/>
        <v>86</v>
      </c>
      <c r="C94" s="44"/>
      <c r="D94" s="12"/>
      <c r="E94" s="59"/>
      <c r="F94" s="59"/>
      <c r="G94" s="60"/>
      <c r="H94" s="60"/>
      <c r="I94" s="59"/>
      <c r="J94" s="61"/>
      <c r="K94" s="62"/>
      <c r="L94" s="47">
        <f t="shared" si="3"/>
        <v>0</v>
      </c>
    </row>
    <row r="95" spans="2:12" x14ac:dyDescent="0.3">
      <c r="B95" s="40">
        <f t="shared" si="2"/>
        <v>87</v>
      </c>
      <c r="C95" s="44"/>
      <c r="D95" s="12"/>
      <c r="E95" s="59"/>
      <c r="F95" s="59"/>
      <c r="G95" s="60"/>
      <c r="H95" s="60"/>
      <c r="I95" s="59"/>
      <c r="J95" s="61"/>
      <c r="K95" s="62"/>
      <c r="L95" s="47">
        <f t="shared" si="3"/>
        <v>0</v>
      </c>
    </row>
    <row r="96" spans="2:12" x14ac:dyDescent="0.3">
      <c r="B96" s="40">
        <f t="shared" si="2"/>
        <v>88</v>
      </c>
      <c r="C96" s="44"/>
      <c r="D96" s="12"/>
      <c r="E96" s="59"/>
      <c r="F96" s="59"/>
      <c r="G96" s="60"/>
      <c r="H96" s="60"/>
      <c r="I96" s="59"/>
      <c r="J96" s="61"/>
      <c r="K96" s="62"/>
      <c r="L96" s="47">
        <f t="shared" si="3"/>
        <v>0</v>
      </c>
    </row>
    <row r="97" spans="2:12" x14ac:dyDescent="0.3">
      <c r="B97" s="40">
        <f t="shared" si="2"/>
        <v>89</v>
      </c>
      <c r="C97" s="44"/>
      <c r="D97" s="12"/>
      <c r="E97" s="59"/>
      <c r="F97" s="59"/>
      <c r="G97" s="60"/>
      <c r="H97" s="60"/>
      <c r="I97" s="59"/>
      <c r="J97" s="61"/>
      <c r="K97" s="62"/>
      <c r="L97" s="47">
        <f t="shared" si="3"/>
        <v>0</v>
      </c>
    </row>
    <row r="98" spans="2:12" x14ac:dyDescent="0.3">
      <c r="B98" s="40">
        <f t="shared" si="2"/>
        <v>90</v>
      </c>
      <c r="C98" s="44"/>
      <c r="D98" s="12"/>
      <c r="E98" s="59"/>
      <c r="F98" s="59"/>
      <c r="G98" s="60"/>
      <c r="H98" s="60"/>
      <c r="I98" s="59"/>
      <c r="J98" s="61"/>
      <c r="K98" s="62"/>
      <c r="L98" s="47">
        <f t="shared" si="3"/>
        <v>0</v>
      </c>
    </row>
    <row r="99" spans="2:12" x14ac:dyDescent="0.3">
      <c r="B99" s="40">
        <f t="shared" si="2"/>
        <v>91</v>
      </c>
      <c r="C99" s="44"/>
      <c r="D99" s="12"/>
      <c r="E99" s="59"/>
      <c r="F99" s="59"/>
      <c r="G99" s="60"/>
      <c r="H99" s="60"/>
      <c r="I99" s="59"/>
      <c r="J99" s="61"/>
      <c r="K99" s="62"/>
      <c r="L99" s="47">
        <f t="shared" si="3"/>
        <v>0</v>
      </c>
    </row>
    <row r="100" spans="2:12" x14ac:dyDescent="0.3">
      <c r="B100" s="40">
        <f t="shared" si="2"/>
        <v>92</v>
      </c>
      <c r="C100" s="44"/>
      <c r="D100" s="12"/>
      <c r="E100" s="59"/>
      <c r="F100" s="59"/>
      <c r="G100" s="60"/>
      <c r="H100" s="60"/>
      <c r="I100" s="59"/>
      <c r="J100" s="61"/>
      <c r="K100" s="62"/>
      <c r="L100" s="47">
        <f t="shared" si="3"/>
        <v>0</v>
      </c>
    </row>
    <row r="101" spans="2:12" x14ac:dyDescent="0.3">
      <c r="B101" s="40">
        <f t="shared" si="2"/>
        <v>93</v>
      </c>
      <c r="C101" s="44"/>
      <c r="D101" s="12"/>
      <c r="E101" s="59"/>
      <c r="F101" s="59"/>
      <c r="G101" s="60"/>
      <c r="H101" s="60"/>
      <c r="I101" s="59"/>
      <c r="J101" s="61"/>
      <c r="K101" s="62"/>
      <c r="L101" s="47">
        <f t="shared" si="3"/>
        <v>0</v>
      </c>
    </row>
    <row r="102" spans="2:12" x14ac:dyDescent="0.3">
      <c r="B102" s="40">
        <f t="shared" si="2"/>
        <v>94</v>
      </c>
      <c r="C102" s="44"/>
      <c r="D102" s="12"/>
      <c r="E102" s="59"/>
      <c r="F102" s="59"/>
      <c r="G102" s="60"/>
      <c r="H102" s="60"/>
      <c r="I102" s="59"/>
      <c r="J102" s="61"/>
      <c r="K102" s="62"/>
      <c r="L102" s="47">
        <f t="shared" si="3"/>
        <v>0</v>
      </c>
    </row>
    <row r="103" spans="2:12" x14ac:dyDescent="0.3">
      <c r="B103" s="40">
        <f t="shared" si="2"/>
        <v>95</v>
      </c>
      <c r="C103" s="44"/>
      <c r="D103" s="12"/>
      <c r="E103" s="59"/>
      <c r="F103" s="59"/>
      <c r="G103" s="60"/>
      <c r="H103" s="60"/>
      <c r="I103" s="59"/>
      <c r="J103" s="61"/>
      <c r="K103" s="62"/>
      <c r="L103" s="47">
        <f t="shared" si="3"/>
        <v>0</v>
      </c>
    </row>
    <row r="104" spans="2:12" x14ac:dyDescent="0.3">
      <c r="B104" s="40">
        <f t="shared" si="2"/>
        <v>96</v>
      </c>
      <c r="C104" s="44"/>
      <c r="D104" s="12"/>
      <c r="E104" s="59"/>
      <c r="F104" s="59"/>
      <c r="G104" s="60"/>
      <c r="H104" s="60"/>
      <c r="I104" s="59"/>
      <c r="J104" s="61"/>
      <c r="K104" s="62"/>
      <c r="L104" s="47">
        <f t="shared" si="3"/>
        <v>0</v>
      </c>
    </row>
    <row r="105" spans="2:12" x14ac:dyDescent="0.3">
      <c r="B105" s="40">
        <f t="shared" si="2"/>
        <v>97</v>
      </c>
      <c r="C105" s="44"/>
      <c r="D105" s="12"/>
      <c r="E105" s="59"/>
      <c r="F105" s="59"/>
      <c r="G105" s="60"/>
      <c r="H105" s="60"/>
      <c r="I105" s="59"/>
      <c r="J105" s="61"/>
      <c r="K105" s="62"/>
      <c r="L105" s="47">
        <f t="shared" si="3"/>
        <v>0</v>
      </c>
    </row>
    <row r="106" spans="2:12" x14ac:dyDescent="0.3">
      <c r="B106" s="40">
        <f t="shared" si="2"/>
        <v>98</v>
      </c>
      <c r="C106" s="44"/>
      <c r="D106" s="12"/>
      <c r="E106" s="59"/>
      <c r="F106" s="59"/>
      <c r="G106" s="60"/>
      <c r="H106" s="60"/>
      <c r="I106" s="59"/>
      <c r="J106" s="61"/>
      <c r="K106" s="62"/>
      <c r="L106" s="47">
        <f t="shared" si="3"/>
        <v>0</v>
      </c>
    </row>
    <row r="107" spans="2:12" x14ac:dyDescent="0.3">
      <c r="B107" s="40">
        <f t="shared" si="2"/>
        <v>99</v>
      </c>
      <c r="C107" s="44"/>
      <c r="D107" s="12"/>
      <c r="E107" s="59"/>
      <c r="F107" s="59"/>
      <c r="G107" s="60"/>
      <c r="H107" s="60"/>
      <c r="I107" s="59"/>
      <c r="J107" s="61"/>
      <c r="K107" s="62"/>
      <c r="L107" s="47">
        <f t="shared" si="3"/>
        <v>0</v>
      </c>
    </row>
    <row r="108" spans="2:12" x14ac:dyDescent="0.3">
      <c r="B108" s="40">
        <f t="shared" si="2"/>
        <v>100</v>
      </c>
      <c r="C108" s="44"/>
      <c r="D108" s="12"/>
      <c r="E108" s="59"/>
      <c r="F108" s="59"/>
      <c r="G108" s="60"/>
      <c r="H108" s="60"/>
      <c r="I108" s="59"/>
      <c r="J108" s="61"/>
      <c r="K108" s="62"/>
      <c r="L108" s="47">
        <f t="shared" si="3"/>
        <v>0</v>
      </c>
    </row>
    <row r="109" spans="2:12" x14ac:dyDescent="0.3">
      <c r="B109" s="40">
        <f t="shared" si="2"/>
        <v>101</v>
      </c>
      <c r="C109" s="44"/>
      <c r="D109" s="12"/>
      <c r="E109" s="59"/>
      <c r="F109" s="59"/>
      <c r="G109" s="60"/>
      <c r="H109" s="60"/>
      <c r="I109" s="59"/>
      <c r="J109" s="61"/>
      <c r="K109" s="62"/>
      <c r="L109" s="47">
        <f t="shared" si="3"/>
        <v>0</v>
      </c>
    </row>
    <row r="110" spans="2:12" x14ac:dyDescent="0.3">
      <c r="B110" s="40">
        <f t="shared" si="2"/>
        <v>102</v>
      </c>
      <c r="C110" s="44"/>
      <c r="D110" s="12"/>
      <c r="E110" s="59"/>
      <c r="F110" s="59"/>
      <c r="G110" s="60"/>
      <c r="H110" s="60"/>
      <c r="I110" s="59"/>
      <c r="J110" s="61"/>
      <c r="K110" s="62"/>
      <c r="L110" s="47">
        <f t="shared" si="3"/>
        <v>0</v>
      </c>
    </row>
    <row r="111" spans="2:12" x14ac:dyDescent="0.3">
      <c r="B111" s="40">
        <f t="shared" si="2"/>
        <v>103</v>
      </c>
      <c r="C111" s="44"/>
      <c r="D111" s="12"/>
      <c r="E111" s="59"/>
      <c r="F111" s="59"/>
      <c r="G111" s="60"/>
      <c r="H111" s="60"/>
      <c r="I111" s="59"/>
      <c r="J111" s="61"/>
      <c r="K111" s="62"/>
      <c r="L111" s="47">
        <f t="shared" si="3"/>
        <v>0</v>
      </c>
    </row>
    <row r="112" spans="2:12" x14ac:dyDescent="0.3">
      <c r="B112" s="40">
        <f t="shared" si="2"/>
        <v>104</v>
      </c>
      <c r="C112" s="44"/>
      <c r="D112" s="12"/>
      <c r="E112" s="59"/>
      <c r="F112" s="59"/>
      <c r="G112" s="60"/>
      <c r="H112" s="60"/>
      <c r="I112" s="59"/>
      <c r="J112" s="61"/>
      <c r="K112" s="62"/>
      <c r="L112" s="47">
        <f t="shared" si="3"/>
        <v>0</v>
      </c>
    </row>
    <row r="113" spans="2:12" x14ac:dyDescent="0.3">
      <c r="B113" s="40">
        <f t="shared" si="2"/>
        <v>105</v>
      </c>
      <c r="C113" s="44"/>
      <c r="D113" s="12"/>
      <c r="E113" s="59"/>
      <c r="F113" s="59"/>
      <c r="G113" s="60"/>
      <c r="H113" s="60"/>
      <c r="I113" s="59"/>
      <c r="J113" s="61"/>
      <c r="K113" s="62"/>
      <c r="L113" s="47">
        <f t="shared" si="3"/>
        <v>0</v>
      </c>
    </row>
    <row r="114" spans="2:12" x14ac:dyDescent="0.3">
      <c r="B114" s="40">
        <f t="shared" ref="B114:B177" si="4">B113+1</f>
        <v>106</v>
      </c>
      <c r="C114" s="44"/>
      <c r="D114" s="12"/>
      <c r="E114" s="59"/>
      <c r="F114" s="59"/>
      <c r="G114" s="60"/>
      <c r="H114" s="60"/>
      <c r="I114" s="59"/>
      <c r="J114" s="61"/>
      <c r="K114" s="62"/>
      <c r="L114" s="47">
        <f t="shared" si="3"/>
        <v>0</v>
      </c>
    </row>
    <row r="115" spans="2:12" x14ac:dyDescent="0.3">
      <c r="B115" s="40">
        <f t="shared" si="4"/>
        <v>107</v>
      </c>
      <c r="C115" s="44"/>
      <c r="D115" s="12"/>
      <c r="E115" s="59"/>
      <c r="F115" s="59"/>
      <c r="G115" s="60"/>
      <c r="H115" s="60"/>
      <c r="I115" s="59"/>
      <c r="J115" s="61"/>
      <c r="K115" s="62"/>
      <c r="L115" s="47">
        <f t="shared" si="3"/>
        <v>0</v>
      </c>
    </row>
    <row r="116" spans="2:12" x14ac:dyDescent="0.3">
      <c r="B116" s="40">
        <f t="shared" si="4"/>
        <v>108</v>
      </c>
      <c r="C116" s="44"/>
      <c r="D116" s="12"/>
      <c r="E116" s="59"/>
      <c r="F116" s="59"/>
      <c r="G116" s="60"/>
      <c r="H116" s="60"/>
      <c r="I116" s="59"/>
      <c r="J116" s="61"/>
      <c r="K116" s="62"/>
      <c r="L116" s="47">
        <f t="shared" si="3"/>
        <v>0</v>
      </c>
    </row>
    <row r="117" spans="2:12" x14ac:dyDescent="0.3">
      <c r="B117" s="40">
        <f t="shared" si="4"/>
        <v>109</v>
      </c>
      <c r="C117" s="44"/>
      <c r="D117" s="12"/>
      <c r="E117" s="59"/>
      <c r="F117" s="59"/>
      <c r="G117" s="60"/>
      <c r="H117" s="60"/>
      <c r="I117" s="59"/>
      <c r="J117" s="61"/>
      <c r="K117" s="62"/>
      <c r="L117" s="47">
        <f t="shared" si="3"/>
        <v>0</v>
      </c>
    </row>
    <row r="118" spans="2:12" x14ac:dyDescent="0.3">
      <c r="B118" s="40">
        <f t="shared" si="4"/>
        <v>110</v>
      </c>
      <c r="C118" s="44"/>
      <c r="D118" s="12"/>
      <c r="E118" s="59"/>
      <c r="F118" s="59"/>
      <c r="G118" s="60"/>
      <c r="H118" s="60"/>
      <c r="I118" s="59"/>
      <c r="J118" s="61"/>
      <c r="K118" s="62"/>
      <c r="L118" s="47">
        <f t="shared" si="3"/>
        <v>0</v>
      </c>
    </row>
    <row r="119" spans="2:12" x14ac:dyDescent="0.3">
      <c r="B119" s="40">
        <f t="shared" si="4"/>
        <v>111</v>
      </c>
      <c r="C119" s="44"/>
      <c r="D119" s="12"/>
      <c r="E119" s="59"/>
      <c r="F119" s="59"/>
      <c r="G119" s="60"/>
      <c r="H119" s="60"/>
      <c r="I119" s="59"/>
      <c r="J119" s="61"/>
      <c r="K119" s="62"/>
      <c r="L119" s="47">
        <f t="shared" si="3"/>
        <v>0</v>
      </c>
    </row>
    <row r="120" spans="2:12" x14ac:dyDescent="0.3">
      <c r="B120" s="40">
        <f t="shared" si="4"/>
        <v>112</v>
      </c>
      <c r="C120" s="44"/>
      <c r="D120" s="12"/>
      <c r="E120" s="59"/>
      <c r="F120" s="59"/>
      <c r="G120" s="60"/>
      <c r="H120" s="60"/>
      <c r="I120" s="59"/>
      <c r="J120" s="61"/>
      <c r="K120" s="62"/>
      <c r="L120" s="47">
        <f t="shared" si="3"/>
        <v>0</v>
      </c>
    </row>
    <row r="121" spans="2:12" x14ac:dyDescent="0.3">
      <c r="B121" s="40">
        <f t="shared" si="4"/>
        <v>113</v>
      </c>
      <c r="C121" s="44"/>
      <c r="D121" s="12"/>
      <c r="E121" s="59"/>
      <c r="F121" s="59"/>
      <c r="G121" s="60"/>
      <c r="H121" s="60"/>
      <c r="I121" s="59"/>
      <c r="J121" s="61"/>
      <c r="K121" s="62"/>
      <c r="L121" s="47">
        <f t="shared" si="3"/>
        <v>0</v>
      </c>
    </row>
    <row r="122" spans="2:12" x14ac:dyDescent="0.3">
      <c r="B122" s="40">
        <f t="shared" si="4"/>
        <v>114</v>
      </c>
      <c r="C122" s="44"/>
      <c r="D122" s="12"/>
      <c r="E122" s="59"/>
      <c r="F122" s="59"/>
      <c r="G122" s="60"/>
      <c r="H122" s="60"/>
      <c r="I122" s="59"/>
      <c r="J122" s="61"/>
      <c r="K122" s="62"/>
      <c r="L122" s="47">
        <f t="shared" si="3"/>
        <v>0</v>
      </c>
    </row>
    <row r="123" spans="2:12" x14ac:dyDescent="0.3">
      <c r="B123" s="40">
        <f t="shared" si="4"/>
        <v>115</v>
      </c>
      <c r="C123" s="44"/>
      <c r="D123" s="12"/>
      <c r="E123" s="59"/>
      <c r="F123" s="59"/>
      <c r="G123" s="60"/>
      <c r="H123" s="60"/>
      <c r="I123" s="59"/>
      <c r="J123" s="61"/>
      <c r="K123" s="62"/>
      <c r="L123" s="47">
        <f t="shared" si="3"/>
        <v>0</v>
      </c>
    </row>
    <row r="124" spans="2:12" x14ac:dyDescent="0.3">
      <c r="B124" s="40">
        <f t="shared" si="4"/>
        <v>116</v>
      </c>
      <c r="C124" s="44"/>
      <c r="D124" s="12"/>
      <c r="E124" s="59"/>
      <c r="F124" s="59"/>
      <c r="G124" s="60"/>
      <c r="H124" s="60"/>
      <c r="I124" s="59"/>
      <c r="J124" s="61"/>
      <c r="K124" s="62"/>
      <c r="L124" s="47">
        <f t="shared" si="3"/>
        <v>0</v>
      </c>
    </row>
    <row r="125" spans="2:12" x14ac:dyDescent="0.3">
      <c r="B125" s="40">
        <f t="shared" si="4"/>
        <v>117</v>
      </c>
      <c r="C125" s="44"/>
      <c r="D125" s="12"/>
      <c r="E125" s="59"/>
      <c r="F125" s="59"/>
      <c r="G125" s="60"/>
      <c r="H125" s="60"/>
      <c r="I125" s="59"/>
      <c r="J125" s="61"/>
      <c r="K125" s="62"/>
      <c r="L125" s="47">
        <f t="shared" si="3"/>
        <v>0</v>
      </c>
    </row>
    <row r="126" spans="2:12" x14ac:dyDescent="0.3">
      <c r="B126" s="40">
        <f t="shared" si="4"/>
        <v>118</v>
      </c>
      <c r="C126" s="44"/>
      <c r="D126" s="12"/>
      <c r="E126" s="59"/>
      <c r="F126" s="59"/>
      <c r="G126" s="60"/>
      <c r="H126" s="60"/>
      <c r="I126" s="59"/>
      <c r="J126" s="61"/>
      <c r="K126" s="62"/>
      <c r="L126" s="47">
        <f t="shared" si="3"/>
        <v>0</v>
      </c>
    </row>
    <row r="127" spans="2:12" x14ac:dyDescent="0.3">
      <c r="B127" s="40">
        <f t="shared" si="4"/>
        <v>119</v>
      </c>
      <c r="C127" s="44"/>
      <c r="D127" s="12"/>
      <c r="E127" s="59"/>
      <c r="F127" s="59"/>
      <c r="G127" s="60"/>
      <c r="H127" s="60"/>
      <c r="I127" s="59"/>
      <c r="J127" s="61"/>
      <c r="K127" s="62"/>
      <c r="L127" s="47">
        <f t="shared" si="3"/>
        <v>0</v>
      </c>
    </row>
    <row r="128" spans="2:12" x14ac:dyDescent="0.3">
      <c r="B128" s="40">
        <f t="shared" si="4"/>
        <v>120</v>
      </c>
      <c r="C128" s="44"/>
      <c r="D128" s="12"/>
      <c r="E128" s="59"/>
      <c r="F128" s="59"/>
      <c r="G128" s="60"/>
      <c r="H128" s="60"/>
      <c r="I128" s="59"/>
      <c r="J128" s="61"/>
      <c r="K128" s="62"/>
      <c r="L128" s="47">
        <f t="shared" si="3"/>
        <v>0</v>
      </c>
    </row>
    <row r="129" spans="2:12" x14ac:dyDescent="0.3">
      <c r="B129" s="40">
        <f t="shared" si="4"/>
        <v>121</v>
      </c>
      <c r="C129" s="44"/>
      <c r="D129" s="12"/>
      <c r="E129" s="59"/>
      <c r="F129" s="59"/>
      <c r="G129" s="60"/>
      <c r="H129" s="60"/>
      <c r="I129" s="59"/>
      <c r="J129" s="61"/>
      <c r="K129" s="62"/>
      <c r="L129" s="47">
        <f t="shared" si="3"/>
        <v>0</v>
      </c>
    </row>
    <row r="130" spans="2:12" x14ac:dyDescent="0.3">
      <c r="B130" s="40">
        <f t="shared" si="4"/>
        <v>122</v>
      </c>
      <c r="C130" s="44"/>
      <c r="D130" s="12"/>
      <c r="E130" s="59"/>
      <c r="F130" s="59"/>
      <c r="G130" s="60"/>
      <c r="H130" s="60"/>
      <c r="I130" s="59"/>
      <c r="J130" s="61"/>
      <c r="K130" s="62"/>
      <c r="L130" s="47">
        <f t="shared" si="3"/>
        <v>0</v>
      </c>
    </row>
    <row r="131" spans="2:12" x14ac:dyDescent="0.3">
      <c r="B131" s="40">
        <f t="shared" si="4"/>
        <v>123</v>
      </c>
      <c r="C131" s="44"/>
      <c r="D131" s="12"/>
      <c r="E131" s="59"/>
      <c r="F131" s="59"/>
      <c r="G131" s="60"/>
      <c r="H131" s="60"/>
      <c r="I131" s="59"/>
      <c r="J131" s="61"/>
      <c r="K131" s="62"/>
      <c r="L131" s="47">
        <f t="shared" si="3"/>
        <v>0</v>
      </c>
    </row>
    <row r="132" spans="2:12" x14ac:dyDescent="0.3">
      <c r="B132" s="40">
        <f t="shared" si="4"/>
        <v>124</v>
      </c>
      <c r="C132" s="44"/>
      <c r="D132" s="12"/>
      <c r="E132" s="59"/>
      <c r="F132" s="59"/>
      <c r="G132" s="60"/>
      <c r="H132" s="60"/>
      <c r="I132" s="59"/>
      <c r="J132" s="61"/>
      <c r="K132" s="62"/>
      <c r="L132" s="47">
        <f t="shared" si="3"/>
        <v>0</v>
      </c>
    </row>
    <row r="133" spans="2:12" x14ac:dyDescent="0.3">
      <c r="B133" s="40">
        <f t="shared" si="4"/>
        <v>125</v>
      </c>
      <c r="C133" s="44"/>
      <c r="D133" s="12"/>
      <c r="E133" s="59"/>
      <c r="F133" s="59"/>
      <c r="G133" s="60"/>
      <c r="H133" s="60"/>
      <c r="I133" s="59"/>
      <c r="J133" s="61"/>
      <c r="K133" s="62"/>
      <c r="L133" s="47">
        <f t="shared" si="3"/>
        <v>0</v>
      </c>
    </row>
    <row r="134" spans="2:12" x14ac:dyDescent="0.3">
      <c r="B134" s="40">
        <f t="shared" si="4"/>
        <v>126</v>
      </c>
      <c r="C134" s="44"/>
      <c r="D134" s="12"/>
      <c r="E134" s="59"/>
      <c r="F134" s="59"/>
      <c r="G134" s="60"/>
      <c r="H134" s="60"/>
      <c r="I134" s="59"/>
      <c r="J134" s="61"/>
      <c r="K134" s="62"/>
      <c r="L134" s="47">
        <f t="shared" si="3"/>
        <v>0</v>
      </c>
    </row>
    <row r="135" spans="2:12" x14ac:dyDescent="0.3">
      <c r="B135" s="40">
        <f t="shared" si="4"/>
        <v>127</v>
      </c>
      <c r="C135" s="44"/>
      <c r="D135" s="12"/>
      <c r="E135" s="59"/>
      <c r="F135" s="59"/>
      <c r="G135" s="60"/>
      <c r="H135" s="60"/>
      <c r="I135" s="59"/>
      <c r="J135" s="61"/>
      <c r="K135" s="62"/>
      <c r="L135" s="47">
        <f t="shared" si="3"/>
        <v>0</v>
      </c>
    </row>
    <row r="136" spans="2:12" x14ac:dyDescent="0.3">
      <c r="B136" s="40">
        <f t="shared" si="4"/>
        <v>128</v>
      </c>
      <c r="C136" s="44"/>
      <c r="D136" s="12"/>
      <c r="E136" s="59"/>
      <c r="F136" s="59"/>
      <c r="G136" s="60"/>
      <c r="H136" s="60"/>
      <c r="I136" s="59"/>
      <c r="J136" s="61"/>
      <c r="K136" s="62"/>
      <c r="L136" s="47">
        <f t="shared" si="3"/>
        <v>0</v>
      </c>
    </row>
    <row r="137" spans="2:12" x14ac:dyDescent="0.3">
      <c r="B137" s="40">
        <f t="shared" si="4"/>
        <v>129</v>
      </c>
      <c r="C137" s="44"/>
      <c r="D137" s="12"/>
      <c r="E137" s="59"/>
      <c r="F137" s="59"/>
      <c r="G137" s="60"/>
      <c r="H137" s="60"/>
      <c r="I137" s="59"/>
      <c r="J137" s="61"/>
      <c r="K137" s="62"/>
      <c r="L137" s="47">
        <f t="shared" si="3"/>
        <v>0</v>
      </c>
    </row>
    <row r="138" spans="2:12" x14ac:dyDescent="0.3">
      <c r="B138" s="40">
        <f t="shared" si="4"/>
        <v>130</v>
      </c>
      <c r="C138" s="44"/>
      <c r="D138" s="12"/>
      <c r="E138" s="59"/>
      <c r="F138" s="59"/>
      <c r="G138" s="60"/>
      <c r="H138" s="60"/>
      <c r="I138" s="59"/>
      <c r="J138" s="61"/>
      <c r="K138" s="62"/>
      <c r="L138" s="47">
        <f t="shared" si="3"/>
        <v>0</v>
      </c>
    </row>
    <row r="139" spans="2:12" x14ac:dyDescent="0.3">
      <c r="B139" s="40">
        <f t="shared" si="4"/>
        <v>131</v>
      </c>
      <c r="C139" s="44"/>
      <c r="D139" s="12"/>
      <c r="E139" s="59"/>
      <c r="F139" s="59"/>
      <c r="G139" s="60"/>
      <c r="H139" s="60"/>
      <c r="I139" s="59"/>
      <c r="J139" s="61"/>
      <c r="K139" s="62"/>
      <c r="L139" s="47">
        <f t="shared" si="3"/>
        <v>0</v>
      </c>
    </row>
    <row r="140" spans="2:12" x14ac:dyDescent="0.3">
      <c r="B140" s="40">
        <f t="shared" si="4"/>
        <v>132</v>
      </c>
      <c r="C140" s="44"/>
      <c r="D140" s="12"/>
      <c r="E140" s="59"/>
      <c r="F140" s="59"/>
      <c r="G140" s="60"/>
      <c r="H140" s="60"/>
      <c r="I140" s="59"/>
      <c r="J140" s="61"/>
      <c r="K140" s="62"/>
      <c r="L140" s="47">
        <f t="shared" si="3"/>
        <v>0</v>
      </c>
    </row>
    <row r="141" spans="2:12" x14ac:dyDescent="0.3">
      <c r="B141" s="40">
        <f t="shared" si="4"/>
        <v>133</v>
      </c>
      <c r="C141" s="44"/>
      <c r="D141" s="12"/>
      <c r="E141" s="59"/>
      <c r="F141" s="59"/>
      <c r="G141" s="60"/>
      <c r="H141" s="60"/>
      <c r="I141" s="59"/>
      <c r="J141" s="61"/>
      <c r="K141" s="62"/>
      <c r="L141" s="47">
        <f t="shared" si="3"/>
        <v>0</v>
      </c>
    </row>
    <row r="142" spans="2:12" x14ac:dyDescent="0.3">
      <c r="B142" s="40">
        <f t="shared" si="4"/>
        <v>134</v>
      </c>
      <c r="C142" s="44"/>
      <c r="D142" s="12"/>
      <c r="E142" s="59"/>
      <c r="F142" s="59"/>
      <c r="G142" s="60"/>
      <c r="H142" s="60"/>
      <c r="I142" s="59"/>
      <c r="J142" s="61"/>
      <c r="K142" s="62"/>
      <c r="L142" s="47">
        <f t="shared" si="3"/>
        <v>0</v>
      </c>
    </row>
    <row r="143" spans="2:12" x14ac:dyDescent="0.3">
      <c r="B143" s="40">
        <f t="shared" si="4"/>
        <v>135</v>
      </c>
      <c r="C143" s="44"/>
      <c r="D143" s="12"/>
      <c r="E143" s="59"/>
      <c r="F143" s="59"/>
      <c r="G143" s="60"/>
      <c r="H143" s="60"/>
      <c r="I143" s="59"/>
      <c r="J143" s="61"/>
      <c r="K143" s="62"/>
      <c r="L143" s="47">
        <f t="shared" si="3"/>
        <v>0</v>
      </c>
    </row>
    <row r="144" spans="2:12" x14ac:dyDescent="0.3">
      <c r="B144" s="40">
        <f t="shared" si="4"/>
        <v>136</v>
      </c>
      <c r="C144" s="44"/>
      <c r="D144" s="12"/>
      <c r="E144" s="59"/>
      <c r="F144" s="59"/>
      <c r="G144" s="60"/>
      <c r="H144" s="60"/>
      <c r="I144" s="59"/>
      <c r="J144" s="61"/>
      <c r="K144" s="62"/>
      <c r="L144" s="47">
        <f t="shared" si="3"/>
        <v>0</v>
      </c>
    </row>
    <row r="145" spans="2:12" x14ac:dyDescent="0.3">
      <c r="B145" s="40">
        <f t="shared" si="4"/>
        <v>137</v>
      </c>
      <c r="C145" s="44"/>
      <c r="D145" s="12"/>
      <c r="E145" s="59"/>
      <c r="F145" s="59"/>
      <c r="G145" s="60"/>
      <c r="H145" s="60"/>
      <c r="I145" s="59"/>
      <c r="J145" s="61"/>
      <c r="K145" s="62"/>
      <c r="L145" s="47">
        <f t="shared" si="3"/>
        <v>0</v>
      </c>
    </row>
    <row r="146" spans="2:12" x14ac:dyDescent="0.3">
      <c r="B146" s="40">
        <f t="shared" si="4"/>
        <v>138</v>
      </c>
      <c r="C146" s="44"/>
      <c r="D146" s="12"/>
      <c r="E146" s="59"/>
      <c r="F146" s="59"/>
      <c r="G146" s="60"/>
      <c r="H146" s="60"/>
      <c r="I146" s="59"/>
      <c r="J146" s="61"/>
      <c r="K146" s="62"/>
      <c r="L146" s="47">
        <f t="shared" si="3"/>
        <v>0</v>
      </c>
    </row>
    <row r="147" spans="2:12" x14ac:dyDescent="0.3">
      <c r="B147" s="40">
        <f t="shared" si="4"/>
        <v>139</v>
      </c>
      <c r="C147" s="44"/>
      <c r="D147" s="12"/>
      <c r="E147" s="59"/>
      <c r="F147" s="59"/>
      <c r="G147" s="60"/>
      <c r="H147" s="60"/>
      <c r="I147" s="59"/>
      <c r="J147" s="61"/>
      <c r="K147" s="62"/>
      <c r="L147" s="47">
        <f t="shared" si="3"/>
        <v>0</v>
      </c>
    </row>
    <row r="148" spans="2:12" x14ac:dyDescent="0.3">
      <c r="B148" s="40">
        <f t="shared" si="4"/>
        <v>140</v>
      </c>
      <c r="C148" s="44"/>
      <c r="D148" s="12"/>
      <c r="E148" s="59"/>
      <c r="F148" s="59"/>
      <c r="G148" s="60"/>
      <c r="H148" s="60"/>
      <c r="I148" s="59"/>
      <c r="J148" s="61"/>
      <c r="K148" s="62"/>
      <c r="L148" s="47">
        <f t="shared" si="3"/>
        <v>0</v>
      </c>
    </row>
    <row r="149" spans="2:12" x14ac:dyDescent="0.3">
      <c r="B149" s="40">
        <f t="shared" si="4"/>
        <v>141</v>
      </c>
      <c r="C149" s="44"/>
      <c r="D149" s="12"/>
      <c r="E149" s="59"/>
      <c r="F149" s="59"/>
      <c r="G149" s="60"/>
      <c r="H149" s="60"/>
      <c r="I149" s="59"/>
      <c r="J149" s="61"/>
      <c r="K149" s="62"/>
      <c r="L149" s="47">
        <f t="shared" si="3"/>
        <v>0</v>
      </c>
    </row>
    <row r="150" spans="2:12" x14ac:dyDescent="0.3">
      <c r="B150" s="40">
        <f t="shared" si="4"/>
        <v>142</v>
      </c>
      <c r="C150" s="44"/>
      <c r="D150" s="12"/>
      <c r="E150" s="59"/>
      <c r="F150" s="59"/>
      <c r="G150" s="60"/>
      <c r="H150" s="60"/>
      <c r="I150" s="59"/>
      <c r="J150" s="61"/>
      <c r="K150" s="62"/>
      <c r="L150" s="47">
        <f t="shared" si="3"/>
        <v>0</v>
      </c>
    </row>
    <row r="151" spans="2:12" x14ac:dyDescent="0.3">
      <c r="B151" s="40">
        <f t="shared" si="4"/>
        <v>143</v>
      </c>
      <c r="C151" s="44"/>
      <c r="D151" s="12"/>
      <c r="E151" s="59"/>
      <c r="F151" s="59"/>
      <c r="G151" s="60"/>
      <c r="H151" s="60"/>
      <c r="I151" s="59"/>
      <c r="J151" s="61"/>
      <c r="K151" s="62"/>
      <c r="L151" s="47">
        <f t="shared" si="3"/>
        <v>0</v>
      </c>
    </row>
    <row r="152" spans="2:12" x14ac:dyDescent="0.3">
      <c r="B152" s="40">
        <f t="shared" si="4"/>
        <v>144</v>
      </c>
      <c r="C152" s="44"/>
      <c r="D152" s="12"/>
      <c r="E152" s="59"/>
      <c r="F152" s="59"/>
      <c r="G152" s="60"/>
      <c r="H152" s="60"/>
      <c r="I152" s="59"/>
      <c r="J152" s="61"/>
      <c r="K152" s="62"/>
      <c r="L152" s="47">
        <f t="shared" ref="L152:L215" si="5">SUM(E152:K152)</f>
        <v>0</v>
      </c>
    </row>
    <row r="153" spans="2:12" x14ac:dyDescent="0.3">
      <c r="B153" s="40">
        <f t="shared" si="4"/>
        <v>145</v>
      </c>
      <c r="C153" s="44"/>
      <c r="D153" s="12"/>
      <c r="E153" s="59"/>
      <c r="F153" s="59"/>
      <c r="G153" s="60"/>
      <c r="H153" s="60"/>
      <c r="I153" s="59"/>
      <c r="J153" s="61"/>
      <c r="K153" s="62"/>
      <c r="L153" s="47">
        <f t="shared" si="5"/>
        <v>0</v>
      </c>
    </row>
    <row r="154" spans="2:12" x14ac:dyDescent="0.3">
      <c r="B154" s="40">
        <f t="shared" si="4"/>
        <v>146</v>
      </c>
      <c r="C154" s="44"/>
      <c r="D154" s="12"/>
      <c r="E154" s="59"/>
      <c r="F154" s="59"/>
      <c r="G154" s="60"/>
      <c r="H154" s="60"/>
      <c r="I154" s="59"/>
      <c r="J154" s="61"/>
      <c r="K154" s="62"/>
      <c r="L154" s="47">
        <f t="shared" si="5"/>
        <v>0</v>
      </c>
    </row>
    <row r="155" spans="2:12" x14ac:dyDescent="0.3">
      <c r="B155" s="40">
        <f t="shared" si="4"/>
        <v>147</v>
      </c>
      <c r="C155" s="44"/>
      <c r="D155" s="12"/>
      <c r="E155" s="59"/>
      <c r="F155" s="59"/>
      <c r="G155" s="60"/>
      <c r="H155" s="60"/>
      <c r="I155" s="59"/>
      <c r="J155" s="61"/>
      <c r="K155" s="62"/>
      <c r="L155" s="47">
        <f t="shared" si="5"/>
        <v>0</v>
      </c>
    </row>
    <row r="156" spans="2:12" x14ac:dyDescent="0.3">
      <c r="B156" s="40">
        <f t="shared" si="4"/>
        <v>148</v>
      </c>
      <c r="C156" s="44"/>
      <c r="D156" s="12"/>
      <c r="E156" s="59"/>
      <c r="F156" s="59"/>
      <c r="G156" s="60"/>
      <c r="H156" s="60"/>
      <c r="I156" s="59"/>
      <c r="J156" s="61"/>
      <c r="K156" s="62"/>
      <c r="L156" s="47">
        <f t="shared" si="5"/>
        <v>0</v>
      </c>
    </row>
    <row r="157" spans="2:12" x14ac:dyDescent="0.3">
      <c r="B157" s="40">
        <f t="shared" si="4"/>
        <v>149</v>
      </c>
      <c r="C157" s="44"/>
      <c r="D157" s="12"/>
      <c r="E157" s="59"/>
      <c r="F157" s="59"/>
      <c r="G157" s="60"/>
      <c r="H157" s="60"/>
      <c r="I157" s="59"/>
      <c r="J157" s="61"/>
      <c r="K157" s="62"/>
      <c r="L157" s="47">
        <f t="shared" si="5"/>
        <v>0</v>
      </c>
    </row>
    <row r="158" spans="2:12" x14ac:dyDescent="0.3">
      <c r="B158" s="40">
        <f t="shared" si="4"/>
        <v>150</v>
      </c>
      <c r="C158" s="44"/>
      <c r="D158" s="12"/>
      <c r="E158" s="59"/>
      <c r="F158" s="59"/>
      <c r="G158" s="60"/>
      <c r="H158" s="60"/>
      <c r="I158" s="59"/>
      <c r="J158" s="61"/>
      <c r="K158" s="62"/>
      <c r="L158" s="47">
        <f t="shared" si="5"/>
        <v>0</v>
      </c>
    </row>
    <row r="159" spans="2:12" x14ac:dyDescent="0.3">
      <c r="B159" s="40">
        <f t="shared" si="4"/>
        <v>151</v>
      </c>
      <c r="C159" s="44"/>
      <c r="D159" s="12"/>
      <c r="E159" s="59"/>
      <c r="F159" s="59"/>
      <c r="G159" s="60"/>
      <c r="H159" s="60"/>
      <c r="I159" s="59"/>
      <c r="J159" s="61"/>
      <c r="K159" s="62"/>
      <c r="L159" s="47">
        <f t="shared" si="5"/>
        <v>0</v>
      </c>
    </row>
    <row r="160" spans="2:12" x14ac:dyDescent="0.3">
      <c r="B160" s="40">
        <f t="shared" si="4"/>
        <v>152</v>
      </c>
      <c r="C160" s="44"/>
      <c r="D160" s="12"/>
      <c r="E160" s="59"/>
      <c r="F160" s="59"/>
      <c r="G160" s="60"/>
      <c r="H160" s="60"/>
      <c r="I160" s="59"/>
      <c r="J160" s="61"/>
      <c r="K160" s="62"/>
      <c r="L160" s="47">
        <f t="shared" si="5"/>
        <v>0</v>
      </c>
    </row>
    <row r="161" spans="2:12" x14ac:dyDescent="0.3">
      <c r="B161" s="40">
        <f t="shared" si="4"/>
        <v>153</v>
      </c>
      <c r="C161" s="44"/>
      <c r="D161" s="12"/>
      <c r="E161" s="59"/>
      <c r="F161" s="59"/>
      <c r="G161" s="60"/>
      <c r="H161" s="60"/>
      <c r="I161" s="59"/>
      <c r="J161" s="61"/>
      <c r="K161" s="62"/>
      <c r="L161" s="47">
        <f t="shared" si="5"/>
        <v>0</v>
      </c>
    </row>
    <row r="162" spans="2:12" x14ac:dyDescent="0.3">
      <c r="B162" s="40">
        <f t="shared" si="4"/>
        <v>154</v>
      </c>
      <c r="C162" s="44"/>
      <c r="D162" s="12"/>
      <c r="E162" s="59"/>
      <c r="F162" s="59"/>
      <c r="G162" s="60"/>
      <c r="H162" s="60"/>
      <c r="I162" s="59"/>
      <c r="J162" s="61"/>
      <c r="K162" s="62"/>
      <c r="L162" s="47">
        <f t="shared" si="5"/>
        <v>0</v>
      </c>
    </row>
    <row r="163" spans="2:12" x14ac:dyDescent="0.3">
      <c r="B163" s="40">
        <f t="shared" si="4"/>
        <v>155</v>
      </c>
      <c r="C163" s="44"/>
      <c r="D163" s="12"/>
      <c r="E163" s="59"/>
      <c r="F163" s="59"/>
      <c r="G163" s="60"/>
      <c r="H163" s="60"/>
      <c r="I163" s="59"/>
      <c r="J163" s="61"/>
      <c r="K163" s="62"/>
      <c r="L163" s="47">
        <f t="shared" si="5"/>
        <v>0</v>
      </c>
    </row>
    <row r="164" spans="2:12" x14ac:dyDescent="0.3">
      <c r="B164" s="40">
        <f t="shared" si="4"/>
        <v>156</v>
      </c>
      <c r="C164" s="44"/>
      <c r="D164" s="12"/>
      <c r="E164" s="59"/>
      <c r="F164" s="59"/>
      <c r="G164" s="60"/>
      <c r="H164" s="60"/>
      <c r="I164" s="59"/>
      <c r="J164" s="61"/>
      <c r="K164" s="62"/>
      <c r="L164" s="47">
        <f t="shared" si="5"/>
        <v>0</v>
      </c>
    </row>
    <row r="165" spans="2:12" x14ac:dyDescent="0.3">
      <c r="B165" s="40">
        <f t="shared" si="4"/>
        <v>157</v>
      </c>
      <c r="C165" s="44"/>
      <c r="D165" s="12"/>
      <c r="E165" s="59"/>
      <c r="F165" s="59"/>
      <c r="G165" s="60"/>
      <c r="H165" s="60"/>
      <c r="I165" s="59"/>
      <c r="J165" s="61"/>
      <c r="K165" s="62"/>
      <c r="L165" s="47">
        <f t="shared" si="5"/>
        <v>0</v>
      </c>
    </row>
    <row r="166" spans="2:12" x14ac:dyDescent="0.3">
      <c r="B166" s="40">
        <f t="shared" si="4"/>
        <v>158</v>
      </c>
      <c r="C166" s="44"/>
      <c r="D166" s="12"/>
      <c r="E166" s="59"/>
      <c r="F166" s="59"/>
      <c r="G166" s="60"/>
      <c r="H166" s="60"/>
      <c r="I166" s="59"/>
      <c r="J166" s="61"/>
      <c r="K166" s="62"/>
      <c r="L166" s="47">
        <f t="shared" si="5"/>
        <v>0</v>
      </c>
    </row>
    <row r="167" spans="2:12" x14ac:dyDescent="0.3">
      <c r="B167" s="40">
        <f t="shared" si="4"/>
        <v>159</v>
      </c>
      <c r="C167" s="44"/>
      <c r="D167" s="12"/>
      <c r="E167" s="59"/>
      <c r="F167" s="59"/>
      <c r="G167" s="60"/>
      <c r="H167" s="60"/>
      <c r="I167" s="59"/>
      <c r="J167" s="61"/>
      <c r="K167" s="62"/>
      <c r="L167" s="47">
        <f t="shared" si="5"/>
        <v>0</v>
      </c>
    </row>
    <row r="168" spans="2:12" x14ac:dyDescent="0.3">
      <c r="B168" s="40">
        <f t="shared" si="4"/>
        <v>160</v>
      </c>
      <c r="C168" s="44"/>
      <c r="D168" s="12"/>
      <c r="E168" s="59"/>
      <c r="F168" s="59"/>
      <c r="G168" s="60"/>
      <c r="H168" s="60"/>
      <c r="I168" s="59"/>
      <c r="J168" s="61"/>
      <c r="K168" s="62"/>
      <c r="L168" s="47">
        <f t="shared" si="5"/>
        <v>0</v>
      </c>
    </row>
    <row r="169" spans="2:12" x14ac:dyDescent="0.3">
      <c r="B169" s="40">
        <f t="shared" si="4"/>
        <v>161</v>
      </c>
      <c r="C169" s="44"/>
      <c r="D169" s="12"/>
      <c r="E169" s="59"/>
      <c r="F169" s="59"/>
      <c r="G169" s="60"/>
      <c r="H169" s="60"/>
      <c r="I169" s="59"/>
      <c r="J169" s="61"/>
      <c r="K169" s="62"/>
      <c r="L169" s="47">
        <f t="shared" si="5"/>
        <v>0</v>
      </c>
    </row>
    <row r="170" spans="2:12" x14ac:dyDescent="0.3">
      <c r="B170" s="40">
        <f t="shared" si="4"/>
        <v>162</v>
      </c>
      <c r="C170" s="44"/>
      <c r="D170" s="12"/>
      <c r="E170" s="59"/>
      <c r="F170" s="59"/>
      <c r="G170" s="60"/>
      <c r="H170" s="60"/>
      <c r="I170" s="59"/>
      <c r="J170" s="61"/>
      <c r="K170" s="62"/>
      <c r="L170" s="47">
        <f t="shared" si="5"/>
        <v>0</v>
      </c>
    </row>
    <row r="171" spans="2:12" x14ac:dyDescent="0.3">
      <c r="B171" s="40">
        <f t="shared" si="4"/>
        <v>163</v>
      </c>
      <c r="C171" s="44"/>
      <c r="D171" s="12"/>
      <c r="E171" s="59"/>
      <c r="F171" s="59"/>
      <c r="G171" s="60"/>
      <c r="H171" s="60"/>
      <c r="I171" s="59"/>
      <c r="J171" s="61"/>
      <c r="K171" s="62"/>
      <c r="L171" s="47">
        <f t="shared" si="5"/>
        <v>0</v>
      </c>
    </row>
    <row r="172" spans="2:12" x14ac:dyDescent="0.3">
      <c r="B172" s="40">
        <f t="shared" si="4"/>
        <v>164</v>
      </c>
      <c r="C172" s="44"/>
      <c r="D172" s="12"/>
      <c r="E172" s="59"/>
      <c r="F172" s="59"/>
      <c r="G172" s="60"/>
      <c r="H172" s="60"/>
      <c r="I172" s="59"/>
      <c r="J172" s="61"/>
      <c r="K172" s="62"/>
      <c r="L172" s="47">
        <f t="shared" si="5"/>
        <v>0</v>
      </c>
    </row>
    <row r="173" spans="2:12" x14ac:dyDescent="0.3">
      <c r="B173" s="40">
        <f t="shared" si="4"/>
        <v>165</v>
      </c>
      <c r="C173" s="44"/>
      <c r="D173" s="12"/>
      <c r="E173" s="59"/>
      <c r="F173" s="59"/>
      <c r="G173" s="60"/>
      <c r="H173" s="60"/>
      <c r="I173" s="59"/>
      <c r="J173" s="61"/>
      <c r="K173" s="62"/>
      <c r="L173" s="47">
        <f t="shared" si="5"/>
        <v>0</v>
      </c>
    </row>
    <row r="174" spans="2:12" x14ac:dyDescent="0.3">
      <c r="B174" s="40">
        <f t="shared" si="4"/>
        <v>166</v>
      </c>
      <c r="C174" s="44"/>
      <c r="D174" s="12"/>
      <c r="E174" s="59"/>
      <c r="F174" s="59"/>
      <c r="G174" s="60"/>
      <c r="H174" s="60"/>
      <c r="I174" s="59"/>
      <c r="J174" s="61"/>
      <c r="K174" s="62"/>
      <c r="L174" s="47">
        <f t="shared" si="5"/>
        <v>0</v>
      </c>
    </row>
    <row r="175" spans="2:12" x14ac:dyDescent="0.3">
      <c r="B175" s="40">
        <f t="shared" si="4"/>
        <v>167</v>
      </c>
      <c r="C175" s="44"/>
      <c r="D175" s="12"/>
      <c r="E175" s="59"/>
      <c r="F175" s="59"/>
      <c r="G175" s="60"/>
      <c r="H175" s="60"/>
      <c r="I175" s="59"/>
      <c r="J175" s="61"/>
      <c r="K175" s="62"/>
      <c r="L175" s="47">
        <f t="shared" si="5"/>
        <v>0</v>
      </c>
    </row>
    <row r="176" spans="2:12" x14ac:dyDescent="0.3">
      <c r="B176" s="40">
        <f t="shared" si="4"/>
        <v>168</v>
      </c>
      <c r="C176" s="44"/>
      <c r="D176" s="12"/>
      <c r="E176" s="59"/>
      <c r="F176" s="59"/>
      <c r="G176" s="60"/>
      <c r="H176" s="60"/>
      <c r="I176" s="59"/>
      <c r="J176" s="61"/>
      <c r="K176" s="62"/>
      <c r="L176" s="47">
        <f t="shared" si="5"/>
        <v>0</v>
      </c>
    </row>
    <row r="177" spans="2:12" x14ac:dyDescent="0.3">
      <c r="B177" s="40">
        <f t="shared" si="4"/>
        <v>169</v>
      </c>
      <c r="C177" s="44"/>
      <c r="D177" s="12"/>
      <c r="E177" s="59"/>
      <c r="F177" s="59"/>
      <c r="G177" s="60"/>
      <c r="H177" s="60"/>
      <c r="I177" s="59"/>
      <c r="J177" s="61"/>
      <c r="K177" s="62"/>
      <c r="L177" s="47">
        <f t="shared" si="5"/>
        <v>0</v>
      </c>
    </row>
    <row r="178" spans="2:12" x14ac:dyDescent="0.3">
      <c r="B178" s="40">
        <f t="shared" ref="B178:B241" si="6">B177+1</f>
        <v>170</v>
      </c>
      <c r="C178" s="44"/>
      <c r="D178" s="12"/>
      <c r="E178" s="59"/>
      <c r="F178" s="59"/>
      <c r="G178" s="60"/>
      <c r="H178" s="60"/>
      <c r="I178" s="59"/>
      <c r="J178" s="61"/>
      <c r="K178" s="62"/>
      <c r="L178" s="47">
        <f t="shared" si="5"/>
        <v>0</v>
      </c>
    </row>
    <row r="179" spans="2:12" x14ac:dyDescent="0.3">
      <c r="B179" s="40">
        <f t="shared" si="6"/>
        <v>171</v>
      </c>
      <c r="C179" s="44"/>
      <c r="D179" s="12"/>
      <c r="E179" s="59"/>
      <c r="F179" s="59"/>
      <c r="G179" s="60"/>
      <c r="H179" s="60"/>
      <c r="I179" s="59"/>
      <c r="J179" s="61"/>
      <c r="K179" s="62"/>
      <c r="L179" s="47">
        <f t="shared" si="5"/>
        <v>0</v>
      </c>
    </row>
    <row r="180" spans="2:12" x14ac:dyDescent="0.3">
      <c r="B180" s="40">
        <f t="shared" si="6"/>
        <v>172</v>
      </c>
      <c r="C180" s="44"/>
      <c r="D180" s="12"/>
      <c r="E180" s="59"/>
      <c r="F180" s="59"/>
      <c r="G180" s="60"/>
      <c r="H180" s="60"/>
      <c r="I180" s="59"/>
      <c r="J180" s="61"/>
      <c r="K180" s="62"/>
      <c r="L180" s="47">
        <f t="shared" si="5"/>
        <v>0</v>
      </c>
    </row>
    <row r="181" spans="2:12" x14ac:dyDescent="0.3">
      <c r="B181" s="40">
        <f t="shared" si="6"/>
        <v>173</v>
      </c>
      <c r="C181" s="44"/>
      <c r="D181" s="12"/>
      <c r="E181" s="59"/>
      <c r="F181" s="59"/>
      <c r="G181" s="60"/>
      <c r="H181" s="60"/>
      <c r="I181" s="59"/>
      <c r="J181" s="61"/>
      <c r="K181" s="62"/>
      <c r="L181" s="47">
        <f t="shared" si="5"/>
        <v>0</v>
      </c>
    </row>
    <row r="182" spans="2:12" x14ac:dyDescent="0.3">
      <c r="B182" s="40">
        <f t="shared" si="6"/>
        <v>174</v>
      </c>
      <c r="C182" s="44"/>
      <c r="D182" s="12"/>
      <c r="E182" s="59"/>
      <c r="F182" s="59"/>
      <c r="G182" s="60"/>
      <c r="H182" s="60"/>
      <c r="I182" s="59"/>
      <c r="J182" s="61"/>
      <c r="K182" s="62"/>
      <c r="L182" s="47">
        <f t="shared" si="5"/>
        <v>0</v>
      </c>
    </row>
    <row r="183" spans="2:12" x14ac:dyDescent="0.3">
      <c r="B183" s="40">
        <f t="shared" si="6"/>
        <v>175</v>
      </c>
      <c r="C183" s="44"/>
      <c r="D183" s="12"/>
      <c r="E183" s="59"/>
      <c r="F183" s="59"/>
      <c r="G183" s="60"/>
      <c r="H183" s="60"/>
      <c r="I183" s="59"/>
      <c r="J183" s="61"/>
      <c r="K183" s="62"/>
      <c r="L183" s="47">
        <f t="shared" si="5"/>
        <v>0</v>
      </c>
    </row>
    <row r="184" spans="2:12" x14ac:dyDescent="0.3">
      <c r="B184" s="40">
        <f t="shared" si="6"/>
        <v>176</v>
      </c>
      <c r="C184" s="44"/>
      <c r="D184" s="12"/>
      <c r="E184" s="59"/>
      <c r="F184" s="59"/>
      <c r="G184" s="60"/>
      <c r="H184" s="60"/>
      <c r="I184" s="59"/>
      <c r="J184" s="61"/>
      <c r="K184" s="62"/>
      <c r="L184" s="47">
        <f t="shared" si="5"/>
        <v>0</v>
      </c>
    </row>
    <row r="185" spans="2:12" x14ac:dyDescent="0.3">
      <c r="B185" s="40">
        <f t="shared" si="6"/>
        <v>177</v>
      </c>
      <c r="C185" s="44"/>
      <c r="D185" s="12"/>
      <c r="E185" s="59"/>
      <c r="F185" s="59"/>
      <c r="G185" s="60"/>
      <c r="H185" s="60"/>
      <c r="I185" s="59"/>
      <c r="J185" s="61"/>
      <c r="K185" s="62"/>
      <c r="L185" s="47">
        <f t="shared" si="5"/>
        <v>0</v>
      </c>
    </row>
    <row r="186" spans="2:12" x14ac:dyDescent="0.3">
      <c r="B186" s="40">
        <f t="shared" si="6"/>
        <v>178</v>
      </c>
      <c r="C186" s="44"/>
      <c r="D186" s="12"/>
      <c r="E186" s="59"/>
      <c r="F186" s="59"/>
      <c r="G186" s="60"/>
      <c r="H186" s="60"/>
      <c r="I186" s="59"/>
      <c r="J186" s="61"/>
      <c r="K186" s="62"/>
      <c r="L186" s="47">
        <f t="shared" si="5"/>
        <v>0</v>
      </c>
    </row>
    <row r="187" spans="2:12" x14ac:dyDescent="0.3">
      <c r="B187" s="40">
        <f t="shared" si="6"/>
        <v>179</v>
      </c>
      <c r="C187" s="44"/>
      <c r="D187" s="12"/>
      <c r="E187" s="59"/>
      <c r="F187" s="59"/>
      <c r="G187" s="60"/>
      <c r="H187" s="60"/>
      <c r="I187" s="59"/>
      <c r="J187" s="61"/>
      <c r="K187" s="62"/>
      <c r="L187" s="47">
        <f t="shared" si="5"/>
        <v>0</v>
      </c>
    </row>
    <row r="188" spans="2:12" x14ac:dyDescent="0.3">
      <c r="B188" s="40">
        <f t="shared" si="6"/>
        <v>180</v>
      </c>
      <c r="C188" s="44"/>
      <c r="D188" s="12"/>
      <c r="E188" s="59"/>
      <c r="F188" s="59"/>
      <c r="G188" s="60"/>
      <c r="H188" s="60"/>
      <c r="I188" s="59"/>
      <c r="J188" s="61"/>
      <c r="K188" s="62"/>
      <c r="L188" s="47">
        <f t="shared" si="5"/>
        <v>0</v>
      </c>
    </row>
    <row r="189" spans="2:12" x14ac:dyDescent="0.3">
      <c r="B189" s="40">
        <f t="shared" si="6"/>
        <v>181</v>
      </c>
      <c r="C189" s="44"/>
      <c r="D189" s="12"/>
      <c r="E189" s="59"/>
      <c r="F189" s="59"/>
      <c r="G189" s="60"/>
      <c r="H189" s="60"/>
      <c r="I189" s="59"/>
      <c r="J189" s="61"/>
      <c r="K189" s="62"/>
      <c r="L189" s="47">
        <f t="shared" si="5"/>
        <v>0</v>
      </c>
    </row>
    <row r="190" spans="2:12" x14ac:dyDescent="0.3">
      <c r="B190" s="40">
        <f t="shared" si="6"/>
        <v>182</v>
      </c>
      <c r="C190" s="44"/>
      <c r="D190" s="12"/>
      <c r="E190" s="59"/>
      <c r="F190" s="59"/>
      <c r="G190" s="60"/>
      <c r="H190" s="60"/>
      <c r="I190" s="59"/>
      <c r="J190" s="61"/>
      <c r="K190" s="62"/>
      <c r="L190" s="47">
        <f t="shared" si="5"/>
        <v>0</v>
      </c>
    </row>
    <row r="191" spans="2:12" x14ac:dyDescent="0.3">
      <c r="B191" s="40">
        <f t="shared" si="6"/>
        <v>183</v>
      </c>
      <c r="C191" s="44"/>
      <c r="D191" s="12"/>
      <c r="E191" s="59"/>
      <c r="F191" s="59"/>
      <c r="G191" s="60"/>
      <c r="H191" s="60"/>
      <c r="I191" s="59"/>
      <c r="J191" s="61"/>
      <c r="K191" s="62"/>
      <c r="L191" s="47">
        <f t="shared" si="5"/>
        <v>0</v>
      </c>
    </row>
    <row r="192" spans="2:12" x14ac:dyDescent="0.3">
      <c r="B192" s="40">
        <f t="shared" si="6"/>
        <v>184</v>
      </c>
      <c r="C192" s="44"/>
      <c r="D192" s="12"/>
      <c r="E192" s="59"/>
      <c r="F192" s="59"/>
      <c r="G192" s="60"/>
      <c r="H192" s="60"/>
      <c r="I192" s="59"/>
      <c r="J192" s="61"/>
      <c r="K192" s="62"/>
      <c r="L192" s="47">
        <f t="shared" si="5"/>
        <v>0</v>
      </c>
    </row>
    <row r="193" spans="2:12" x14ac:dyDescent="0.3">
      <c r="B193" s="40">
        <f t="shared" si="6"/>
        <v>185</v>
      </c>
      <c r="C193" s="44"/>
      <c r="D193" s="12"/>
      <c r="E193" s="59"/>
      <c r="F193" s="59"/>
      <c r="G193" s="60"/>
      <c r="H193" s="60"/>
      <c r="I193" s="59"/>
      <c r="J193" s="61"/>
      <c r="K193" s="62"/>
      <c r="L193" s="47">
        <f t="shared" si="5"/>
        <v>0</v>
      </c>
    </row>
    <row r="194" spans="2:12" x14ac:dyDescent="0.3">
      <c r="B194" s="40">
        <f t="shared" si="6"/>
        <v>186</v>
      </c>
      <c r="C194" s="44"/>
      <c r="D194" s="12"/>
      <c r="E194" s="59"/>
      <c r="F194" s="59"/>
      <c r="G194" s="60"/>
      <c r="H194" s="60"/>
      <c r="I194" s="59"/>
      <c r="J194" s="61"/>
      <c r="K194" s="62"/>
      <c r="L194" s="47">
        <f t="shared" si="5"/>
        <v>0</v>
      </c>
    </row>
    <row r="195" spans="2:12" x14ac:dyDescent="0.3">
      <c r="B195" s="40">
        <f t="shared" si="6"/>
        <v>187</v>
      </c>
      <c r="C195" s="44"/>
      <c r="D195" s="12"/>
      <c r="E195" s="59"/>
      <c r="F195" s="59"/>
      <c r="G195" s="60"/>
      <c r="H195" s="60"/>
      <c r="I195" s="59"/>
      <c r="J195" s="61"/>
      <c r="K195" s="62"/>
      <c r="L195" s="47">
        <f t="shared" si="5"/>
        <v>0</v>
      </c>
    </row>
    <row r="196" spans="2:12" x14ac:dyDescent="0.3">
      <c r="B196" s="40">
        <f t="shared" si="6"/>
        <v>188</v>
      </c>
      <c r="C196" s="44"/>
      <c r="D196" s="12"/>
      <c r="E196" s="59"/>
      <c r="F196" s="59"/>
      <c r="G196" s="60"/>
      <c r="H196" s="60"/>
      <c r="I196" s="59"/>
      <c r="J196" s="61"/>
      <c r="K196" s="62"/>
      <c r="L196" s="47">
        <f t="shared" si="5"/>
        <v>0</v>
      </c>
    </row>
    <row r="197" spans="2:12" x14ac:dyDescent="0.3">
      <c r="B197" s="40">
        <f t="shared" si="6"/>
        <v>189</v>
      </c>
      <c r="C197" s="44"/>
      <c r="D197" s="12"/>
      <c r="E197" s="59"/>
      <c r="F197" s="59"/>
      <c r="G197" s="60"/>
      <c r="H197" s="60"/>
      <c r="I197" s="59"/>
      <c r="J197" s="61"/>
      <c r="K197" s="62"/>
      <c r="L197" s="47">
        <f t="shared" si="5"/>
        <v>0</v>
      </c>
    </row>
    <row r="198" spans="2:12" x14ac:dyDescent="0.3">
      <c r="B198" s="40">
        <f t="shared" si="6"/>
        <v>190</v>
      </c>
      <c r="C198" s="44"/>
      <c r="D198" s="12"/>
      <c r="E198" s="59"/>
      <c r="F198" s="59"/>
      <c r="G198" s="60"/>
      <c r="H198" s="60"/>
      <c r="I198" s="59"/>
      <c r="J198" s="61"/>
      <c r="K198" s="62"/>
      <c r="L198" s="47">
        <f t="shared" si="5"/>
        <v>0</v>
      </c>
    </row>
    <row r="199" spans="2:12" x14ac:dyDescent="0.3">
      <c r="B199" s="40">
        <f t="shared" si="6"/>
        <v>191</v>
      </c>
      <c r="C199" s="44"/>
      <c r="D199" s="12"/>
      <c r="E199" s="59"/>
      <c r="F199" s="59"/>
      <c r="G199" s="60"/>
      <c r="H199" s="60"/>
      <c r="I199" s="59"/>
      <c r="J199" s="61"/>
      <c r="K199" s="62"/>
      <c r="L199" s="47">
        <f t="shared" si="5"/>
        <v>0</v>
      </c>
    </row>
    <row r="200" spans="2:12" x14ac:dyDescent="0.3">
      <c r="B200" s="40">
        <f t="shared" si="6"/>
        <v>192</v>
      </c>
      <c r="C200" s="44"/>
      <c r="D200" s="12"/>
      <c r="E200" s="59"/>
      <c r="F200" s="59"/>
      <c r="G200" s="60"/>
      <c r="H200" s="60"/>
      <c r="I200" s="59"/>
      <c r="J200" s="61"/>
      <c r="K200" s="62"/>
      <c r="L200" s="47">
        <f t="shared" si="5"/>
        <v>0</v>
      </c>
    </row>
    <row r="201" spans="2:12" x14ac:dyDescent="0.3">
      <c r="B201" s="40">
        <f t="shared" si="6"/>
        <v>193</v>
      </c>
      <c r="C201" s="44"/>
      <c r="D201" s="12"/>
      <c r="E201" s="59"/>
      <c r="F201" s="59"/>
      <c r="G201" s="60"/>
      <c r="H201" s="60"/>
      <c r="I201" s="59"/>
      <c r="J201" s="61"/>
      <c r="K201" s="62"/>
      <c r="L201" s="47">
        <f t="shared" si="5"/>
        <v>0</v>
      </c>
    </row>
    <row r="202" spans="2:12" x14ac:dyDescent="0.3">
      <c r="B202" s="40">
        <f t="shared" si="6"/>
        <v>194</v>
      </c>
      <c r="C202" s="44"/>
      <c r="D202" s="12"/>
      <c r="E202" s="59"/>
      <c r="F202" s="59"/>
      <c r="G202" s="60"/>
      <c r="H202" s="60"/>
      <c r="I202" s="59"/>
      <c r="J202" s="61"/>
      <c r="K202" s="62"/>
      <c r="L202" s="47">
        <f t="shared" si="5"/>
        <v>0</v>
      </c>
    </row>
    <row r="203" spans="2:12" x14ac:dyDescent="0.3">
      <c r="B203" s="40">
        <f t="shared" si="6"/>
        <v>195</v>
      </c>
      <c r="C203" s="44"/>
      <c r="D203" s="12"/>
      <c r="E203" s="59"/>
      <c r="F203" s="59"/>
      <c r="G203" s="60"/>
      <c r="H203" s="60"/>
      <c r="I203" s="59"/>
      <c r="J203" s="61"/>
      <c r="K203" s="62"/>
      <c r="L203" s="47">
        <f t="shared" si="5"/>
        <v>0</v>
      </c>
    </row>
    <row r="204" spans="2:12" x14ac:dyDescent="0.3">
      <c r="B204" s="40">
        <f t="shared" si="6"/>
        <v>196</v>
      </c>
      <c r="C204" s="44"/>
      <c r="D204" s="12"/>
      <c r="E204" s="59"/>
      <c r="F204" s="59"/>
      <c r="G204" s="60"/>
      <c r="H204" s="60"/>
      <c r="I204" s="59"/>
      <c r="J204" s="61"/>
      <c r="K204" s="62"/>
      <c r="L204" s="47">
        <f t="shared" si="5"/>
        <v>0</v>
      </c>
    </row>
    <row r="205" spans="2:12" x14ac:dyDescent="0.3">
      <c r="B205" s="40">
        <f t="shared" si="6"/>
        <v>197</v>
      </c>
      <c r="C205" s="44"/>
      <c r="D205" s="12"/>
      <c r="E205" s="59"/>
      <c r="F205" s="59"/>
      <c r="G205" s="60"/>
      <c r="H205" s="60"/>
      <c r="I205" s="59"/>
      <c r="J205" s="61"/>
      <c r="K205" s="62"/>
      <c r="L205" s="47">
        <f t="shared" si="5"/>
        <v>0</v>
      </c>
    </row>
    <row r="206" spans="2:12" x14ac:dyDescent="0.3">
      <c r="B206" s="40">
        <f t="shared" si="6"/>
        <v>198</v>
      </c>
      <c r="C206" s="44"/>
      <c r="D206" s="12"/>
      <c r="E206" s="59"/>
      <c r="F206" s="59"/>
      <c r="G206" s="60"/>
      <c r="H206" s="60"/>
      <c r="I206" s="59"/>
      <c r="J206" s="61"/>
      <c r="K206" s="62"/>
      <c r="L206" s="47">
        <f t="shared" si="5"/>
        <v>0</v>
      </c>
    </row>
    <row r="207" spans="2:12" x14ac:dyDescent="0.3">
      <c r="B207" s="40">
        <f t="shared" si="6"/>
        <v>199</v>
      </c>
      <c r="C207" s="44"/>
      <c r="D207" s="12"/>
      <c r="E207" s="59"/>
      <c r="F207" s="59"/>
      <c r="G207" s="60"/>
      <c r="H207" s="60"/>
      <c r="I207" s="59"/>
      <c r="J207" s="61"/>
      <c r="K207" s="62"/>
      <c r="L207" s="47">
        <f t="shared" si="5"/>
        <v>0</v>
      </c>
    </row>
    <row r="208" spans="2:12" x14ac:dyDescent="0.3">
      <c r="B208" s="40">
        <f t="shared" si="6"/>
        <v>200</v>
      </c>
      <c r="C208" s="44"/>
      <c r="D208" s="12"/>
      <c r="E208" s="59"/>
      <c r="F208" s="59"/>
      <c r="G208" s="60"/>
      <c r="H208" s="60"/>
      <c r="I208" s="59"/>
      <c r="J208" s="61"/>
      <c r="K208" s="62"/>
      <c r="L208" s="47">
        <f t="shared" si="5"/>
        <v>0</v>
      </c>
    </row>
    <row r="209" spans="2:12" x14ac:dyDescent="0.3">
      <c r="B209" s="40">
        <f t="shared" si="6"/>
        <v>201</v>
      </c>
      <c r="C209" s="44"/>
      <c r="D209" s="12"/>
      <c r="E209" s="59"/>
      <c r="F209" s="59"/>
      <c r="G209" s="60"/>
      <c r="H209" s="60"/>
      <c r="I209" s="59"/>
      <c r="J209" s="61"/>
      <c r="K209" s="62"/>
      <c r="L209" s="47">
        <f t="shared" si="5"/>
        <v>0</v>
      </c>
    </row>
    <row r="210" spans="2:12" x14ac:dyDescent="0.3">
      <c r="B210" s="40">
        <f t="shared" si="6"/>
        <v>202</v>
      </c>
      <c r="C210" s="44"/>
      <c r="D210" s="12"/>
      <c r="E210" s="59"/>
      <c r="F210" s="59"/>
      <c r="G210" s="60"/>
      <c r="H210" s="60"/>
      <c r="I210" s="59"/>
      <c r="J210" s="61"/>
      <c r="K210" s="62"/>
      <c r="L210" s="47">
        <f t="shared" si="5"/>
        <v>0</v>
      </c>
    </row>
    <row r="211" spans="2:12" x14ac:dyDescent="0.3">
      <c r="B211" s="40">
        <f t="shared" si="6"/>
        <v>203</v>
      </c>
      <c r="C211" s="44"/>
      <c r="D211" s="12"/>
      <c r="E211" s="59"/>
      <c r="F211" s="59"/>
      <c r="G211" s="60"/>
      <c r="H211" s="60"/>
      <c r="I211" s="59"/>
      <c r="J211" s="61"/>
      <c r="K211" s="62"/>
      <c r="L211" s="47">
        <f t="shared" si="5"/>
        <v>0</v>
      </c>
    </row>
    <row r="212" spans="2:12" x14ac:dyDescent="0.3">
      <c r="B212" s="40">
        <f t="shared" si="6"/>
        <v>204</v>
      </c>
      <c r="C212" s="44"/>
      <c r="D212" s="12"/>
      <c r="E212" s="59"/>
      <c r="F212" s="59"/>
      <c r="G212" s="60"/>
      <c r="H212" s="60"/>
      <c r="I212" s="59"/>
      <c r="J212" s="61"/>
      <c r="K212" s="62"/>
      <c r="L212" s="47">
        <f t="shared" si="5"/>
        <v>0</v>
      </c>
    </row>
    <row r="213" spans="2:12" x14ac:dyDescent="0.3">
      <c r="B213" s="40">
        <f t="shared" si="6"/>
        <v>205</v>
      </c>
      <c r="C213" s="44"/>
      <c r="D213" s="12"/>
      <c r="E213" s="59"/>
      <c r="F213" s="59"/>
      <c r="G213" s="60"/>
      <c r="H213" s="60"/>
      <c r="I213" s="59"/>
      <c r="J213" s="61"/>
      <c r="K213" s="62"/>
      <c r="L213" s="47">
        <f t="shared" si="5"/>
        <v>0</v>
      </c>
    </row>
    <row r="214" spans="2:12" x14ac:dyDescent="0.3">
      <c r="B214" s="40">
        <f t="shared" si="6"/>
        <v>206</v>
      </c>
      <c r="C214" s="44"/>
      <c r="D214" s="12"/>
      <c r="E214" s="59"/>
      <c r="F214" s="59"/>
      <c r="G214" s="60"/>
      <c r="H214" s="60"/>
      <c r="I214" s="59"/>
      <c r="J214" s="61"/>
      <c r="K214" s="62"/>
      <c r="L214" s="47">
        <f t="shared" si="5"/>
        <v>0</v>
      </c>
    </row>
    <row r="215" spans="2:12" x14ac:dyDescent="0.3">
      <c r="B215" s="40">
        <f t="shared" si="6"/>
        <v>207</v>
      </c>
      <c r="C215" s="44"/>
      <c r="D215" s="12"/>
      <c r="E215" s="59"/>
      <c r="F215" s="59"/>
      <c r="G215" s="60"/>
      <c r="H215" s="60"/>
      <c r="I215" s="59"/>
      <c r="J215" s="61"/>
      <c r="K215" s="62"/>
      <c r="L215" s="47">
        <f t="shared" si="5"/>
        <v>0</v>
      </c>
    </row>
    <row r="216" spans="2:12" x14ac:dyDescent="0.3">
      <c r="B216" s="40">
        <f t="shared" si="6"/>
        <v>208</v>
      </c>
      <c r="C216" s="44"/>
      <c r="D216" s="12"/>
      <c r="E216" s="59"/>
      <c r="F216" s="59"/>
      <c r="G216" s="60"/>
      <c r="H216" s="60"/>
      <c r="I216" s="59"/>
      <c r="J216" s="61"/>
      <c r="K216" s="62"/>
      <c r="L216" s="47">
        <f t="shared" ref="L216:L258" si="7">SUM(E216:K216)</f>
        <v>0</v>
      </c>
    </row>
    <row r="217" spans="2:12" x14ac:dyDescent="0.3">
      <c r="B217" s="40">
        <f t="shared" si="6"/>
        <v>209</v>
      </c>
      <c r="C217" s="44"/>
      <c r="D217" s="12"/>
      <c r="E217" s="59"/>
      <c r="F217" s="59"/>
      <c r="G217" s="60"/>
      <c r="H217" s="60"/>
      <c r="I217" s="59"/>
      <c r="J217" s="61"/>
      <c r="K217" s="62"/>
      <c r="L217" s="47">
        <f t="shared" si="7"/>
        <v>0</v>
      </c>
    </row>
    <row r="218" spans="2:12" x14ac:dyDescent="0.3">
      <c r="B218" s="40">
        <f t="shared" si="6"/>
        <v>210</v>
      </c>
      <c r="C218" s="44"/>
      <c r="D218" s="12"/>
      <c r="E218" s="59"/>
      <c r="F218" s="59"/>
      <c r="G218" s="60"/>
      <c r="H218" s="60"/>
      <c r="I218" s="59"/>
      <c r="J218" s="61"/>
      <c r="K218" s="62"/>
      <c r="L218" s="47">
        <f t="shared" si="7"/>
        <v>0</v>
      </c>
    </row>
    <row r="219" spans="2:12" x14ac:dyDescent="0.3">
      <c r="B219" s="40">
        <f t="shared" si="6"/>
        <v>211</v>
      </c>
      <c r="C219" s="44"/>
      <c r="D219" s="12"/>
      <c r="E219" s="59"/>
      <c r="F219" s="59"/>
      <c r="G219" s="60"/>
      <c r="H219" s="60"/>
      <c r="I219" s="59"/>
      <c r="J219" s="61"/>
      <c r="K219" s="62"/>
      <c r="L219" s="47">
        <f t="shared" si="7"/>
        <v>0</v>
      </c>
    </row>
    <row r="220" spans="2:12" x14ac:dyDescent="0.3">
      <c r="B220" s="40">
        <f t="shared" si="6"/>
        <v>212</v>
      </c>
      <c r="C220" s="44"/>
      <c r="D220" s="12"/>
      <c r="E220" s="59"/>
      <c r="F220" s="59"/>
      <c r="G220" s="60"/>
      <c r="H220" s="60"/>
      <c r="I220" s="59"/>
      <c r="J220" s="61"/>
      <c r="K220" s="62"/>
      <c r="L220" s="47">
        <f t="shared" si="7"/>
        <v>0</v>
      </c>
    </row>
    <row r="221" spans="2:12" x14ac:dyDescent="0.3">
      <c r="B221" s="40">
        <f t="shared" si="6"/>
        <v>213</v>
      </c>
      <c r="C221" s="44"/>
      <c r="D221" s="12"/>
      <c r="E221" s="59"/>
      <c r="F221" s="59"/>
      <c r="G221" s="60"/>
      <c r="H221" s="60"/>
      <c r="I221" s="59"/>
      <c r="J221" s="61"/>
      <c r="K221" s="62"/>
      <c r="L221" s="47">
        <f t="shared" si="7"/>
        <v>0</v>
      </c>
    </row>
    <row r="222" spans="2:12" x14ac:dyDescent="0.3">
      <c r="B222" s="40">
        <f t="shared" si="6"/>
        <v>214</v>
      </c>
      <c r="C222" s="44"/>
      <c r="D222" s="12"/>
      <c r="E222" s="59"/>
      <c r="F222" s="59"/>
      <c r="G222" s="60"/>
      <c r="H222" s="60"/>
      <c r="I222" s="59"/>
      <c r="J222" s="61"/>
      <c r="K222" s="62"/>
      <c r="L222" s="47">
        <f t="shared" si="7"/>
        <v>0</v>
      </c>
    </row>
    <row r="223" spans="2:12" x14ac:dyDescent="0.3">
      <c r="B223" s="40">
        <f t="shared" si="6"/>
        <v>215</v>
      </c>
      <c r="C223" s="44"/>
      <c r="D223" s="12"/>
      <c r="E223" s="59"/>
      <c r="F223" s="59"/>
      <c r="G223" s="60"/>
      <c r="H223" s="60"/>
      <c r="I223" s="59"/>
      <c r="J223" s="61"/>
      <c r="K223" s="62"/>
      <c r="L223" s="47">
        <f t="shared" si="7"/>
        <v>0</v>
      </c>
    </row>
    <row r="224" spans="2:12" x14ac:dyDescent="0.3">
      <c r="B224" s="40">
        <f t="shared" si="6"/>
        <v>216</v>
      </c>
      <c r="C224" s="44"/>
      <c r="D224" s="12"/>
      <c r="E224" s="59"/>
      <c r="F224" s="59"/>
      <c r="G224" s="60"/>
      <c r="H224" s="60"/>
      <c r="I224" s="59"/>
      <c r="J224" s="61"/>
      <c r="K224" s="62"/>
      <c r="L224" s="47">
        <f t="shared" si="7"/>
        <v>0</v>
      </c>
    </row>
    <row r="225" spans="2:12" x14ac:dyDescent="0.3">
      <c r="B225" s="40">
        <f t="shared" si="6"/>
        <v>217</v>
      </c>
      <c r="C225" s="44"/>
      <c r="D225" s="12"/>
      <c r="E225" s="59"/>
      <c r="F225" s="59"/>
      <c r="G225" s="60"/>
      <c r="H225" s="60"/>
      <c r="I225" s="59"/>
      <c r="J225" s="61"/>
      <c r="K225" s="62"/>
      <c r="L225" s="47">
        <f t="shared" si="7"/>
        <v>0</v>
      </c>
    </row>
    <row r="226" spans="2:12" x14ac:dyDescent="0.3">
      <c r="B226" s="40">
        <f t="shared" si="6"/>
        <v>218</v>
      </c>
      <c r="C226" s="44"/>
      <c r="D226" s="12"/>
      <c r="E226" s="59"/>
      <c r="F226" s="59"/>
      <c r="G226" s="60"/>
      <c r="H226" s="60"/>
      <c r="I226" s="59"/>
      <c r="J226" s="61"/>
      <c r="K226" s="62"/>
      <c r="L226" s="47">
        <f t="shared" si="7"/>
        <v>0</v>
      </c>
    </row>
    <row r="227" spans="2:12" x14ac:dyDescent="0.3">
      <c r="B227" s="40">
        <f t="shared" si="6"/>
        <v>219</v>
      </c>
      <c r="C227" s="44"/>
      <c r="D227" s="12"/>
      <c r="E227" s="59"/>
      <c r="F227" s="59"/>
      <c r="G227" s="60"/>
      <c r="H227" s="60"/>
      <c r="I227" s="59"/>
      <c r="J227" s="61"/>
      <c r="K227" s="62"/>
      <c r="L227" s="47">
        <f t="shared" si="7"/>
        <v>0</v>
      </c>
    </row>
    <row r="228" spans="2:12" x14ac:dyDescent="0.3">
      <c r="B228" s="40">
        <f t="shared" si="6"/>
        <v>220</v>
      </c>
      <c r="C228" s="44"/>
      <c r="D228" s="12"/>
      <c r="E228" s="59"/>
      <c r="F228" s="59"/>
      <c r="G228" s="60"/>
      <c r="H228" s="60"/>
      <c r="I228" s="59"/>
      <c r="J228" s="61"/>
      <c r="K228" s="62"/>
      <c r="L228" s="47">
        <f t="shared" si="7"/>
        <v>0</v>
      </c>
    </row>
    <row r="229" spans="2:12" x14ac:dyDescent="0.3">
      <c r="B229" s="40">
        <f t="shared" si="6"/>
        <v>221</v>
      </c>
      <c r="C229" s="44"/>
      <c r="D229" s="12"/>
      <c r="E229" s="59"/>
      <c r="F229" s="59"/>
      <c r="G229" s="60"/>
      <c r="H229" s="60"/>
      <c r="I229" s="59"/>
      <c r="J229" s="61"/>
      <c r="K229" s="62"/>
      <c r="L229" s="47">
        <f t="shared" si="7"/>
        <v>0</v>
      </c>
    </row>
    <row r="230" spans="2:12" x14ac:dyDescent="0.3">
      <c r="B230" s="40">
        <f t="shared" si="6"/>
        <v>222</v>
      </c>
      <c r="C230" s="44"/>
      <c r="D230" s="12"/>
      <c r="E230" s="59"/>
      <c r="F230" s="59"/>
      <c r="G230" s="60"/>
      <c r="H230" s="60"/>
      <c r="I230" s="59"/>
      <c r="J230" s="61"/>
      <c r="K230" s="62"/>
      <c r="L230" s="47">
        <f t="shared" si="7"/>
        <v>0</v>
      </c>
    </row>
    <row r="231" spans="2:12" x14ac:dyDescent="0.3">
      <c r="B231" s="40">
        <f t="shared" si="6"/>
        <v>223</v>
      </c>
      <c r="C231" s="44"/>
      <c r="D231" s="12"/>
      <c r="E231" s="59"/>
      <c r="F231" s="59"/>
      <c r="G231" s="60"/>
      <c r="H231" s="60"/>
      <c r="I231" s="59"/>
      <c r="J231" s="61"/>
      <c r="K231" s="62"/>
      <c r="L231" s="47">
        <f t="shared" si="7"/>
        <v>0</v>
      </c>
    </row>
    <row r="232" spans="2:12" x14ac:dyDescent="0.3">
      <c r="B232" s="40">
        <f t="shared" si="6"/>
        <v>224</v>
      </c>
      <c r="C232" s="44"/>
      <c r="D232" s="12"/>
      <c r="E232" s="59"/>
      <c r="F232" s="59"/>
      <c r="G232" s="60"/>
      <c r="H232" s="60"/>
      <c r="I232" s="59"/>
      <c r="J232" s="61"/>
      <c r="K232" s="62"/>
      <c r="L232" s="47">
        <f t="shared" si="7"/>
        <v>0</v>
      </c>
    </row>
    <row r="233" spans="2:12" x14ac:dyDescent="0.3">
      <c r="B233" s="40">
        <f t="shared" si="6"/>
        <v>225</v>
      </c>
      <c r="C233" s="44"/>
      <c r="D233" s="12"/>
      <c r="E233" s="59"/>
      <c r="F233" s="59"/>
      <c r="G233" s="60"/>
      <c r="H233" s="60"/>
      <c r="I233" s="59"/>
      <c r="J233" s="61"/>
      <c r="K233" s="62"/>
      <c r="L233" s="47">
        <f t="shared" si="7"/>
        <v>0</v>
      </c>
    </row>
    <row r="234" spans="2:12" x14ac:dyDescent="0.3">
      <c r="B234" s="40">
        <f t="shared" si="6"/>
        <v>226</v>
      </c>
      <c r="C234" s="44"/>
      <c r="D234" s="12"/>
      <c r="E234" s="59"/>
      <c r="F234" s="59"/>
      <c r="G234" s="60"/>
      <c r="H234" s="60"/>
      <c r="I234" s="59"/>
      <c r="J234" s="61"/>
      <c r="K234" s="62"/>
      <c r="L234" s="47">
        <f t="shared" si="7"/>
        <v>0</v>
      </c>
    </row>
    <row r="235" spans="2:12" x14ac:dyDescent="0.3">
      <c r="B235" s="40">
        <f t="shared" si="6"/>
        <v>227</v>
      </c>
      <c r="C235" s="44"/>
      <c r="D235" s="12"/>
      <c r="E235" s="59"/>
      <c r="F235" s="59"/>
      <c r="G235" s="60"/>
      <c r="H235" s="60"/>
      <c r="I235" s="59"/>
      <c r="J235" s="61"/>
      <c r="K235" s="62"/>
      <c r="L235" s="47">
        <f t="shared" si="7"/>
        <v>0</v>
      </c>
    </row>
    <row r="236" spans="2:12" x14ac:dyDescent="0.3">
      <c r="B236" s="40">
        <f t="shared" si="6"/>
        <v>228</v>
      </c>
      <c r="C236" s="44"/>
      <c r="D236" s="12"/>
      <c r="E236" s="59"/>
      <c r="F236" s="59"/>
      <c r="G236" s="60"/>
      <c r="H236" s="60"/>
      <c r="I236" s="59"/>
      <c r="J236" s="61"/>
      <c r="K236" s="62"/>
      <c r="L236" s="47">
        <f t="shared" si="7"/>
        <v>0</v>
      </c>
    </row>
    <row r="237" spans="2:12" x14ac:dyDescent="0.3">
      <c r="B237" s="40">
        <f t="shared" si="6"/>
        <v>229</v>
      </c>
      <c r="C237" s="44"/>
      <c r="D237" s="12"/>
      <c r="E237" s="59"/>
      <c r="F237" s="59"/>
      <c r="G237" s="60"/>
      <c r="H237" s="60"/>
      <c r="I237" s="59"/>
      <c r="J237" s="61"/>
      <c r="K237" s="62"/>
      <c r="L237" s="47">
        <f t="shared" si="7"/>
        <v>0</v>
      </c>
    </row>
    <row r="238" spans="2:12" x14ac:dyDescent="0.3">
      <c r="B238" s="40">
        <f t="shared" si="6"/>
        <v>230</v>
      </c>
      <c r="C238" s="44"/>
      <c r="D238" s="12"/>
      <c r="E238" s="59"/>
      <c r="F238" s="59"/>
      <c r="G238" s="60"/>
      <c r="H238" s="60"/>
      <c r="I238" s="59"/>
      <c r="J238" s="61"/>
      <c r="K238" s="62"/>
      <c r="L238" s="47">
        <f t="shared" si="7"/>
        <v>0</v>
      </c>
    </row>
    <row r="239" spans="2:12" x14ac:dyDescent="0.3">
      <c r="B239" s="40">
        <f t="shared" si="6"/>
        <v>231</v>
      </c>
      <c r="C239" s="44"/>
      <c r="D239" s="12"/>
      <c r="E239" s="59"/>
      <c r="F239" s="59"/>
      <c r="G239" s="60"/>
      <c r="H239" s="60"/>
      <c r="I239" s="59"/>
      <c r="J239" s="61"/>
      <c r="K239" s="62"/>
      <c r="L239" s="47">
        <f t="shared" si="7"/>
        <v>0</v>
      </c>
    </row>
    <row r="240" spans="2:12" x14ac:dyDescent="0.3">
      <c r="B240" s="40">
        <f t="shared" si="6"/>
        <v>232</v>
      </c>
      <c r="C240" s="44"/>
      <c r="D240" s="12"/>
      <c r="E240" s="59"/>
      <c r="F240" s="59"/>
      <c r="G240" s="60"/>
      <c r="H240" s="60"/>
      <c r="I240" s="59"/>
      <c r="J240" s="61"/>
      <c r="K240" s="62"/>
      <c r="L240" s="47">
        <f t="shared" si="7"/>
        <v>0</v>
      </c>
    </row>
    <row r="241" spans="2:12" x14ac:dyDescent="0.3">
      <c r="B241" s="40">
        <f t="shared" si="6"/>
        <v>233</v>
      </c>
      <c r="C241" s="44"/>
      <c r="D241" s="12"/>
      <c r="E241" s="59"/>
      <c r="F241" s="59"/>
      <c r="G241" s="60"/>
      <c r="H241" s="60"/>
      <c r="I241" s="59"/>
      <c r="J241" s="61"/>
      <c r="K241" s="62"/>
      <c r="L241" s="47">
        <f t="shared" si="7"/>
        <v>0</v>
      </c>
    </row>
    <row r="242" spans="2:12" x14ac:dyDescent="0.3">
      <c r="B242" s="40">
        <f t="shared" ref="B242:B258" si="8">B241+1</f>
        <v>234</v>
      </c>
      <c r="C242" s="44"/>
      <c r="D242" s="12"/>
      <c r="E242" s="59"/>
      <c r="F242" s="59"/>
      <c r="G242" s="60"/>
      <c r="H242" s="60"/>
      <c r="I242" s="59"/>
      <c r="J242" s="61"/>
      <c r="K242" s="62"/>
      <c r="L242" s="47">
        <f t="shared" si="7"/>
        <v>0</v>
      </c>
    </row>
    <row r="243" spans="2:12" x14ac:dyDescent="0.3">
      <c r="B243" s="40">
        <f t="shared" si="8"/>
        <v>235</v>
      </c>
      <c r="C243" s="44"/>
      <c r="D243" s="12"/>
      <c r="E243" s="59"/>
      <c r="F243" s="59"/>
      <c r="G243" s="60"/>
      <c r="H243" s="60"/>
      <c r="I243" s="59"/>
      <c r="J243" s="61"/>
      <c r="K243" s="62"/>
      <c r="L243" s="47">
        <f t="shared" si="7"/>
        <v>0</v>
      </c>
    </row>
    <row r="244" spans="2:12" x14ac:dyDescent="0.3">
      <c r="B244" s="40">
        <f t="shared" si="8"/>
        <v>236</v>
      </c>
      <c r="C244" s="44"/>
      <c r="D244" s="12"/>
      <c r="E244" s="59"/>
      <c r="F244" s="59"/>
      <c r="G244" s="60"/>
      <c r="H244" s="60"/>
      <c r="I244" s="59"/>
      <c r="J244" s="61"/>
      <c r="K244" s="62"/>
      <c r="L244" s="47">
        <f t="shared" si="7"/>
        <v>0</v>
      </c>
    </row>
    <row r="245" spans="2:12" x14ac:dyDescent="0.3">
      <c r="B245" s="40">
        <f t="shared" si="8"/>
        <v>237</v>
      </c>
      <c r="C245" s="44"/>
      <c r="D245" s="12"/>
      <c r="E245" s="59"/>
      <c r="F245" s="59"/>
      <c r="G245" s="60"/>
      <c r="H245" s="60"/>
      <c r="I245" s="59"/>
      <c r="J245" s="61"/>
      <c r="K245" s="62"/>
      <c r="L245" s="47">
        <f t="shared" si="7"/>
        <v>0</v>
      </c>
    </row>
    <row r="246" spans="2:12" x14ac:dyDescent="0.3">
      <c r="B246" s="40">
        <f t="shared" si="8"/>
        <v>238</v>
      </c>
      <c r="C246" s="44"/>
      <c r="D246" s="12"/>
      <c r="E246" s="59"/>
      <c r="F246" s="59"/>
      <c r="G246" s="60"/>
      <c r="H246" s="60"/>
      <c r="I246" s="59"/>
      <c r="J246" s="61"/>
      <c r="K246" s="62"/>
      <c r="L246" s="47">
        <f t="shared" si="7"/>
        <v>0</v>
      </c>
    </row>
    <row r="247" spans="2:12" x14ac:dyDescent="0.3">
      <c r="B247" s="40">
        <f t="shared" si="8"/>
        <v>239</v>
      </c>
      <c r="C247" s="44"/>
      <c r="D247" s="12"/>
      <c r="E247" s="59"/>
      <c r="F247" s="59"/>
      <c r="G247" s="60"/>
      <c r="H247" s="60"/>
      <c r="I247" s="59"/>
      <c r="J247" s="61"/>
      <c r="K247" s="62"/>
      <c r="L247" s="47">
        <f t="shared" si="7"/>
        <v>0</v>
      </c>
    </row>
    <row r="248" spans="2:12" x14ac:dyDescent="0.3">
      <c r="B248" s="40">
        <f t="shared" si="8"/>
        <v>240</v>
      </c>
      <c r="C248" s="44"/>
      <c r="D248" s="12"/>
      <c r="E248" s="59"/>
      <c r="F248" s="59"/>
      <c r="G248" s="60"/>
      <c r="H248" s="60"/>
      <c r="I248" s="59"/>
      <c r="J248" s="61"/>
      <c r="K248" s="62"/>
      <c r="L248" s="47">
        <f t="shared" si="7"/>
        <v>0</v>
      </c>
    </row>
    <row r="249" spans="2:12" x14ac:dyDescent="0.3">
      <c r="B249" s="40">
        <f t="shared" si="8"/>
        <v>241</v>
      </c>
      <c r="C249" s="44"/>
      <c r="D249" s="12"/>
      <c r="E249" s="59"/>
      <c r="F249" s="59"/>
      <c r="G249" s="60"/>
      <c r="H249" s="60"/>
      <c r="I249" s="59"/>
      <c r="J249" s="61"/>
      <c r="K249" s="62"/>
      <c r="L249" s="47">
        <f t="shared" si="7"/>
        <v>0</v>
      </c>
    </row>
    <row r="250" spans="2:12" x14ac:dyDescent="0.3">
      <c r="B250" s="40">
        <f t="shared" si="8"/>
        <v>242</v>
      </c>
      <c r="C250" s="44"/>
      <c r="D250" s="12"/>
      <c r="E250" s="59"/>
      <c r="F250" s="59"/>
      <c r="G250" s="60"/>
      <c r="H250" s="60"/>
      <c r="I250" s="59"/>
      <c r="J250" s="61"/>
      <c r="K250" s="62"/>
      <c r="L250" s="47">
        <f t="shared" si="7"/>
        <v>0</v>
      </c>
    </row>
    <row r="251" spans="2:12" x14ac:dyDescent="0.3">
      <c r="B251" s="40">
        <f t="shared" si="8"/>
        <v>243</v>
      </c>
      <c r="C251" s="44"/>
      <c r="D251" s="12"/>
      <c r="E251" s="59"/>
      <c r="F251" s="59"/>
      <c r="G251" s="60"/>
      <c r="H251" s="60"/>
      <c r="I251" s="59"/>
      <c r="J251" s="61"/>
      <c r="K251" s="62"/>
      <c r="L251" s="47">
        <f t="shared" si="7"/>
        <v>0</v>
      </c>
    </row>
    <row r="252" spans="2:12" x14ac:dyDescent="0.3">
      <c r="B252" s="40">
        <f t="shared" si="8"/>
        <v>244</v>
      </c>
      <c r="C252" s="44"/>
      <c r="D252" s="12"/>
      <c r="E252" s="59"/>
      <c r="F252" s="59"/>
      <c r="G252" s="60"/>
      <c r="H252" s="60"/>
      <c r="I252" s="59"/>
      <c r="J252" s="61"/>
      <c r="K252" s="62"/>
      <c r="L252" s="47">
        <f t="shared" si="7"/>
        <v>0</v>
      </c>
    </row>
    <row r="253" spans="2:12" x14ac:dyDescent="0.3">
      <c r="B253" s="40">
        <f t="shared" si="8"/>
        <v>245</v>
      </c>
      <c r="C253" s="44"/>
      <c r="D253" s="12"/>
      <c r="E253" s="59"/>
      <c r="F253" s="59"/>
      <c r="G253" s="60"/>
      <c r="H253" s="60"/>
      <c r="I253" s="59"/>
      <c r="J253" s="61"/>
      <c r="K253" s="62"/>
      <c r="L253" s="47">
        <f t="shared" si="7"/>
        <v>0</v>
      </c>
    </row>
    <row r="254" spans="2:12" x14ac:dyDescent="0.3">
      <c r="B254" s="40">
        <f t="shared" si="8"/>
        <v>246</v>
      </c>
      <c r="C254" s="44"/>
      <c r="D254" s="12"/>
      <c r="E254" s="59"/>
      <c r="F254" s="59"/>
      <c r="G254" s="60"/>
      <c r="H254" s="60"/>
      <c r="I254" s="59"/>
      <c r="J254" s="61"/>
      <c r="K254" s="62"/>
      <c r="L254" s="47">
        <f t="shared" si="7"/>
        <v>0</v>
      </c>
    </row>
    <row r="255" spans="2:12" x14ac:dyDescent="0.3">
      <c r="B255" s="40">
        <f t="shared" si="8"/>
        <v>247</v>
      </c>
      <c r="C255" s="44"/>
      <c r="D255" s="12"/>
      <c r="E255" s="59"/>
      <c r="F255" s="59"/>
      <c r="G255" s="60"/>
      <c r="H255" s="60"/>
      <c r="I255" s="59"/>
      <c r="J255" s="61"/>
      <c r="K255" s="62"/>
      <c r="L255" s="47">
        <f t="shared" si="7"/>
        <v>0</v>
      </c>
    </row>
    <row r="256" spans="2:12" x14ac:dyDescent="0.3">
      <c r="B256" s="40">
        <f t="shared" si="8"/>
        <v>248</v>
      </c>
      <c r="C256" s="44"/>
      <c r="D256" s="12"/>
      <c r="E256" s="59"/>
      <c r="F256" s="59"/>
      <c r="G256" s="60"/>
      <c r="H256" s="60"/>
      <c r="I256" s="59"/>
      <c r="J256" s="61"/>
      <c r="K256" s="62"/>
      <c r="L256" s="47">
        <f t="shared" si="7"/>
        <v>0</v>
      </c>
    </row>
    <row r="257" spans="2:12" x14ac:dyDescent="0.3">
      <c r="B257" s="40">
        <f t="shared" si="8"/>
        <v>249</v>
      </c>
      <c r="C257" s="44"/>
      <c r="D257" s="12"/>
      <c r="E257" s="59"/>
      <c r="F257" s="59"/>
      <c r="G257" s="60"/>
      <c r="H257" s="60"/>
      <c r="I257" s="59"/>
      <c r="J257" s="61"/>
      <c r="K257" s="62"/>
      <c r="L257" s="47">
        <f t="shared" si="7"/>
        <v>0</v>
      </c>
    </row>
    <row r="258" spans="2:12" ht="15" thickBot="1" x14ac:dyDescent="0.35">
      <c r="B258" s="40">
        <f t="shared" si="8"/>
        <v>250</v>
      </c>
      <c r="C258" s="44"/>
      <c r="D258" s="12"/>
      <c r="E258" s="59"/>
      <c r="F258" s="59"/>
      <c r="G258" s="60"/>
      <c r="H258" s="60"/>
      <c r="I258" s="59"/>
      <c r="J258" s="61"/>
      <c r="K258" s="62"/>
      <c r="L258" s="47">
        <f t="shared" si="7"/>
        <v>0</v>
      </c>
    </row>
    <row r="259" spans="2:12" ht="15" thickBot="1" x14ac:dyDescent="0.35">
      <c r="B259" s="17"/>
      <c r="C259" s="51">
        <f>SUBTOTAL(103,Table3235[Firefighters Name])</f>
        <v>0</v>
      </c>
      <c r="D259" s="35"/>
      <c r="E259" s="36">
        <f>SUBTOTAL(109,Table3235[Facilities         18 Hour Max])</f>
        <v>0</v>
      </c>
      <c r="F259" s="36">
        <f>SUBTOTAL(109,Table3235[Company    192 Hours Max])</f>
        <v>0</v>
      </c>
      <c r="G259" s="36">
        <f>SUBTOTAL(109,Table3235[Officers       12 Hours Max])</f>
        <v>0</v>
      </c>
      <c r="H259" s="36">
        <f>SUBTOTAL(109,Table3235[Drivers         12 Hours Max])</f>
        <v>0</v>
      </c>
      <c r="I259" s="36">
        <f>SUBTOTAL(109,Table3235[Haz-Mat           6 Hours Max])</f>
        <v>0</v>
      </c>
      <c r="J259" s="51"/>
      <c r="K259" s="52"/>
      <c r="L259" s="37"/>
    </row>
  </sheetData>
  <sheetProtection algorithmName="SHA-512" hashValue="twa+iqLiHaSPR9pY6AQu0JbTwYaNVxZOG+zuKChoycCc32ufk6uvKTueLWADodugmy7myfgYLyy1CQ5ZR0q+Tg==" saltValue="ahdYqqJ75eXobogFPOi0tg==" spinCount="100000" sheet="1" objects="1" scenarios="1"/>
  <protectedRanges>
    <protectedRange sqref="B9:K217 B259:K259 C218:K237 B218:B258" name="Range1"/>
  </protectedRanges>
  <mergeCells count="10">
    <mergeCell ref="C5:D5"/>
    <mergeCell ref="E5:G5"/>
    <mergeCell ref="E6:L6"/>
    <mergeCell ref="N2:R3"/>
    <mergeCell ref="B1:L2"/>
    <mergeCell ref="B3:C3"/>
    <mergeCell ref="D3:G3"/>
    <mergeCell ref="B4:C4"/>
    <mergeCell ref="E4:G4"/>
    <mergeCell ref="I4:K4"/>
  </mergeCells>
  <conditionalFormatting sqref="H9:H258">
    <cfRule type="expression" dxfId="62" priority="35" stopIfTrue="1">
      <formula>D9="FF / New Driver"</formula>
    </cfRule>
  </conditionalFormatting>
  <conditionalFormatting sqref="H9:H258">
    <cfRule type="expression" dxfId="61" priority="34" stopIfTrue="1">
      <formula>D9="Driver"</formula>
    </cfRule>
  </conditionalFormatting>
  <conditionalFormatting sqref="H9:H258">
    <cfRule type="expression" dxfId="60" priority="30" stopIfTrue="1">
      <formula>D9="Recruit"</formula>
    </cfRule>
    <cfRule type="expression" dxfId="59" priority="31" stopIfTrue="1">
      <formula>D9="Officer / Driver"</formula>
    </cfRule>
    <cfRule type="expression" dxfId="58" priority="32" stopIfTrue="1">
      <formula>D9="Officer"</formula>
    </cfRule>
    <cfRule type="expression" dxfId="57" priority="33" stopIfTrue="1">
      <formula>D9="Firefighter"</formula>
    </cfRule>
  </conditionalFormatting>
  <conditionalFormatting sqref="J9:J258">
    <cfRule type="expression" dxfId="56" priority="2" stopIfTrue="1">
      <formula>D9="Firefighter / Driver"</formula>
    </cfRule>
    <cfRule type="expression" dxfId="55" priority="22" stopIfTrue="1">
      <formula>D9="FF / New Driver"</formula>
    </cfRule>
    <cfRule type="expression" dxfId="54" priority="23" stopIfTrue="1">
      <formula>D9+"FF / New Driver"</formula>
    </cfRule>
    <cfRule type="expression" dxfId="53" priority="24" stopIfTrue="1">
      <formula>D9="Recruit"</formula>
    </cfRule>
    <cfRule type="expression" dxfId="52" priority="25" stopIfTrue="1">
      <formula>D9="Driver"</formula>
    </cfRule>
    <cfRule type="expression" dxfId="51" priority="26" stopIfTrue="1">
      <formula>D9</formula>
    </cfRule>
    <cfRule type="expression" dxfId="50" priority="27" stopIfTrue="1">
      <formula>D9="Officer / Driver"</formula>
    </cfRule>
    <cfRule type="expression" dxfId="49" priority="28" stopIfTrue="1">
      <formula>D9="Officer"</formula>
    </cfRule>
    <cfRule type="expression" dxfId="48" priority="29" stopIfTrue="1">
      <formula>D9="Firefighter"</formula>
    </cfRule>
  </conditionalFormatting>
  <conditionalFormatting sqref="K9:K258">
    <cfRule type="expression" dxfId="47" priority="1" stopIfTrue="1">
      <formula>D9="Firefighter / Driver"</formula>
    </cfRule>
    <cfRule type="expression" dxfId="46" priority="16" stopIfTrue="1">
      <formula>D9="FF / New Driver"</formula>
    </cfRule>
    <cfRule type="expression" dxfId="45" priority="17" stopIfTrue="1">
      <formula>D9="Driver"</formula>
    </cfRule>
    <cfRule type="expression" dxfId="44" priority="18" stopIfTrue="1">
      <formula>D9="Officer / Driver"</formula>
    </cfRule>
    <cfRule type="expression" dxfId="43" priority="19" stopIfTrue="1">
      <formula>D9="Officer"</formula>
    </cfRule>
    <cfRule type="expression" dxfId="42" priority="20" stopIfTrue="1">
      <formula>D9="firefighter"</formula>
    </cfRule>
    <cfRule type="expression" dxfId="41" priority="21" stopIfTrue="1">
      <formula>D9="Recruit"</formula>
    </cfRule>
  </conditionalFormatting>
  <conditionalFormatting sqref="G9:G258">
    <cfRule type="expression" dxfId="40" priority="14" stopIfTrue="1">
      <formula>D9="Firefighter"</formula>
    </cfRule>
    <cfRule type="expression" dxfId="39" priority="15" stopIfTrue="1">
      <formula>D9="Fireighter"</formula>
    </cfRule>
  </conditionalFormatting>
  <conditionalFormatting sqref="G9:G258">
    <cfRule type="expression" dxfId="38" priority="13" stopIfTrue="1">
      <formula>D9="Driver"</formula>
    </cfRule>
  </conditionalFormatting>
  <conditionalFormatting sqref="G9:G258">
    <cfRule type="expression" dxfId="37" priority="12" stopIfTrue="1">
      <formula>D9="recruit"</formula>
    </cfRule>
  </conditionalFormatting>
  <conditionalFormatting sqref="G9:G258">
    <cfRule type="expression" dxfId="36" priority="3" stopIfTrue="1">
      <formula>D9="Firefighter / Driver"</formula>
    </cfRule>
    <cfRule type="expression" dxfId="35" priority="11" stopIfTrue="1">
      <formula>D9="FF / New Driver"</formula>
    </cfRule>
  </conditionalFormatting>
  <conditionalFormatting sqref="K10">
    <cfRule type="expression" dxfId="34" priority="10" stopIfTrue="1">
      <formula>G10="FF / New Driver"</formula>
    </cfRule>
  </conditionalFormatting>
  <conditionalFormatting sqref="K10">
    <cfRule type="expression" dxfId="33" priority="9" stopIfTrue="1">
      <formula>G10="Driver"</formula>
    </cfRule>
  </conditionalFormatting>
  <conditionalFormatting sqref="K10">
    <cfRule type="expression" dxfId="32" priority="5" stopIfTrue="1">
      <formula>G10="Recruit"</formula>
    </cfRule>
    <cfRule type="expression" dxfId="31" priority="6" stopIfTrue="1">
      <formula>G10="Officer / Driver"</formula>
    </cfRule>
    <cfRule type="expression" dxfId="30" priority="7" stopIfTrue="1">
      <formula>G10="Officer"</formula>
    </cfRule>
    <cfRule type="expression" dxfId="29" priority="8" stopIfTrue="1">
      <formula>G10="Firefighter"</formula>
    </cfRule>
  </conditionalFormatting>
  <conditionalFormatting sqref="L9:L259">
    <cfRule type="cellIs" dxfId="28" priority="4" operator="lessThan">
      <formula>36</formula>
    </cfRule>
  </conditionalFormatting>
  <dataValidations count="9">
    <dataValidation type="whole" allowBlank="1" showInputMessage="1" showErrorMessage="1" sqref="E10:E23" xr:uid="{0A7ACEE3-5371-4C89-8A40-FBCD92F21440}">
      <formula1>0</formula1>
      <formula2>18</formula2>
    </dataValidation>
    <dataValidation type="whole" allowBlank="1" showInputMessage="1" showErrorMessage="1" prompt="Company training is any fire suppression training. This training can be held at the fire station, open areas, streets, acquired structures, etc." sqref="F9" xr:uid="{FF98E303-FA67-49F9-BDC0-1C6D25474FFB}">
      <formula1>0</formula1>
      <formula2>192</formula2>
    </dataValidation>
    <dataValidation type="whole" allowBlank="1" showInputMessage="1" showErrorMessage="1" sqref="F10:F23" xr:uid="{478B094E-EB72-4D36-8594-F3EE9C2E1969}">
      <formula1>0</formula1>
      <formula2>192</formula2>
    </dataValidation>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9" xr:uid="{C8CE2303-53D7-45F9-9629-E1CF24EC455A}">
      <formula1>0</formula1>
      <formula2>18</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9" xr:uid="{442C055C-5E67-4E8D-B29F-E76EAD09F089}">
      <formula1>0</formula1>
      <formula2>6</formula2>
    </dataValidation>
    <dataValidation type="whole" allowBlank="1" showInputMessage="1" showErrorMessage="1" errorTitle="Haz Mat Training" error="Haz Mat Training cannot exceed 6 hours per firefighter" sqref="I10:I23" xr:uid="{28F7A584-D47F-4284-812E-34681C044C1C}">
      <formula1>0</formula1>
      <formula2>6</formula2>
    </dataValidation>
    <dataValidation type="list" allowBlank="1" showInputMessage="1" showErrorMessage="1" sqref="D9:D258" xr:uid="{6132BBFF-5AA9-415E-82EE-16FA9C5033D6}">
      <formula1>$Q$9:$Q$15</formula1>
    </dataValidation>
    <dataValidation type="whole" allowBlank="1" showInputMessage="1" showErrorMessage="1" prompt="Officer training is specifically for the officers of the department, to improve their skills as a fire ground officer. This training can also include leadership training as well." sqref="G9:G258" xr:uid="{204EEBD9-87C2-436F-8964-05CA78E74A4C}">
      <formula1>0</formula1>
      <formula2>12</formula2>
    </dataValidation>
    <dataValidation type="whole" allowBlank="1" showInputMessage="1" showErrorMessage="1" sqref="H9:H258" xr:uid="{7085353C-F277-4A47-99D2-E2FD2FEC3059}">
      <formula1>0</formula1>
      <formula2>12</formula2>
    </dataValidation>
  </dataValidations>
  <pageMargins left="0.25" right="0.25" top="0.75" bottom="0.75" header="0.3" footer="0.3"/>
  <pageSetup scale="84" fitToHeight="0" orientation="portrait" r:id="rId1"/>
  <headerFooter>
    <oddHeader xml:space="preserve">&amp;C&amp;"-,Bold"&amp;20Fire Department Training       &amp;"-,Regular"&amp;11
</oddHead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Training Questions</vt:lpstr>
      <vt:lpstr>Training Worksheet 1-40 FF</vt:lpstr>
      <vt:lpstr>Training Worksheet 1-90 FF </vt:lpstr>
      <vt:lpstr>Training Worksheet 1-145 FF </vt:lpstr>
      <vt:lpstr>Training Worksheet 1-250 FF</vt:lpstr>
      <vt:lpstr>'Training Questions'!Print_Area</vt:lpstr>
      <vt:lpstr>'Training Worksheet 1-145 FF '!Print_Area</vt:lpstr>
      <vt:lpstr>'Training Worksheet 1-250 FF'!Print_Area</vt:lpstr>
      <vt:lpstr>'Training Worksheet 1-40 FF'!Print_Area</vt:lpstr>
      <vt:lpstr>'Training Worksheet 1-90 FF '!Print_Area</vt:lpstr>
      <vt:lpstr>'Training Worksheet 1-145 FF '!Print_Titles</vt:lpstr>
      <vt:lpstr>'Training Worksheet 1-250 FF'!Print_Titles</vt:lpstr>
      <vt:lpstr>'Training Worksheet 1-90 FF '!Print_Titles</vt:lpstr>
    </vt:vector>
  </TitlesOfParts>
  <Company>NC - DOI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Vernon Ward</dc:creator>
  <cp:lastModifiedBy>Cory Redick</cp:lastModifiedBy>
  <cp:lastPrinted>2023-03-03T00:23:14Z</cp:lastPrinted>
  <dcterms:created xsi:type="dcterms:W3CDTF">2014-11-26T01:37:01Z</dcterms:created>
  <dcterms:modified xsi:type="dcterms:W3CDTF">2023-03-10T16:19:24Z</dcterms:modified>
</cp:coreProperties>
</file>